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3040" windowHeight="8610"/>
  </bookViews>
  <sheets>
    <sheet name="Arkusz wyceny" sheetId="1" r:id="rId1"/>
    <sheet name="zał 1 - lata realizacji" sheetId="4" r:id="rId2"/>
    <sheet name="zał 2" sheetId="2" r:id="rId3"/>
    <sheet name="zał 3" sheetId="3" r:id="rId4"/>
  </sheets>
  <definedNames>
    <definedName name="_xlnm._FilterDatabase" localSheetId="3" hidden="1">'zał 3'!$A$1:$F$156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L13" i="1"/>
  <c r="M13" i="1" s="1"/>
  <c r="O13" i="1"/>
  <c r="P13" i="1" s="1"/>
  <c r="H14" i="1"/>
  <c r="L14" i="1"/>
  <c r="M14" i="1" s="1"/>
  <c r="O14" i="1"/>
  <c r="P14" i="1" s="1"/>
  <c r="Q14" i="1" s="1"/>
  <c r="H12" i="1"/>
  <c r="L12" i="1"/>
  <c r="M12" i="1" s="1"/>
  <c r="O12" i="1"/>
  <c r="P12" i="1" s="1"/>
  <c r="Q12" i="1" s="1"/>
  <c r="Q13" i="1" l="1"/>
  <c r="C19" i="2"/>
  <c r="D19" i="2"/>
  <c r="E19" i="2"/>
  <c r="F19" i="2"/>
  <c r="G19" i="2"/>
  <c r="B19" i="2"/>
  <c r="H4" i="2"/>
  <c r="I4" i="2" s="1"/>
  <c r="H5" i="2"/>
  <c r="I5" i="2" s="1"/>
  <c r="H6" i="2"/>
  <c r="I6" i="2" s="1"/>
  <c r="H7" i="2"/>
  <c r="I7" i="2" s="1"/>
  <c r="H8" i="2"/>
  <c r="I8" i="2" s="1"/>
  <c r="H9" i="2"/>
  <c r="I9" i="2" s="1"/>
  <c r="H10" i="2"/>
  <c r="I10" i="2" s="1"/>
  <c r="H11" i="2"/>
  <c r="I11" i="2" s="1"/>
  <c r="H12" i="2"/>
  <c r="I12" i="2" s="1"/>
  <c r="H13" i="2"/>
  <c r="I13" i="2" s="1"/>
  <c r="H14" i="2"/>
  <c r="I14" i="2" s="1"/>
  <c r="H15" i="2"/>
  <c r="I15" i="2" s="1"/>
  <c r="H16" i="2"/>
  <c r="I16" i="2" s="1"/>
  <c r="H17" i="2"/>
  <c r="I17" i="2" s="1"/>
  <c r="H18" i="2"/>
  <c r="I18" i="2" s="1"/>
  <c r="H3" i="2"/>
  <c r="I3" i="2" s="1"/>
  <c r="H19" i="2" l="1"/>
  <c r="I19" i="2"/>
  <c r="O6" i="1"/>
  <c r="P6" i="1" s="1"/>
  <c r="Q6" i="1" s="1"/>
  <c r="O7" i="1"/>
  <c r="P7" i="1" s="1"/>
  <c r="Q7" i="1" s="1"/>
  <c r="O8" i="1"/>
  <c r="P8" i="1" s="1"/>
  <c r="Q8" i="1" s="1"/>
  <c r="O9" i="1"/>
  <c r="P9" i="1" s="1"/>
  <c r="Q9" i="1" s="1"/>
  <c r="O11" i="1"/>
  <c r="P11" i="1" s="1"/>
  <c r="Q11" i="1" s="1"/>
  <c r="O10" i="1"/>
  <c r="P10" i="1" s="1"/>
  <c r="Q10" i="1" s="1"/>
  <c r="O15" i="1"/>
  <c r="P15" i="1" s="1"/>
  <c r="Q15" i="1" s="1"/>
  <c r="O16" i="1"/>
  <c r="P16" i="1" s="1"/>
  <c r="Q16" i="1" s="1"/>
  <c r="O17" i="1"/>
  <c r="P17" i="1" s="1"/>
  <c r="Q17" i="1" s="1"/>
  <c r="L6" i="1"/>
  <c r="M6" i="1" s="1"/>
  <c r="L7" i="1"/>
  <c r="M7" i="1" s="1"/>
  <c r="L8" i="1"/>
  <c r="M8" i="1" s="1"/>
  <c r="L9" i="1"/>
  <c r="M9" i="1" s="1"/>
  <c r="L17" i="1"/>
  <c r="M17" i="1" s="1"/>
  <c r="O5" i="1"/>
  <c r="P5" i="1" s="1"/>
  <c r="Q5" i="1" s="1"/>
  <c r="L16" i="1"/>
  <c r="M16" i="1" s="1"/>
  <c r="L15" i="1"/>
  <c r="M15" i="1" s="1"/>
  <c r="L10" i="1"/>
  <c r="M10" i="1" s="1"/>
  <c r="L11" i="1"/>
  <c r="M11" i="1" s="1"/>
  <c r="L5" i="1"/>
  <c r="M5" i="1" s="1"/>
  <c r="H5" i="1"/>
  <c r="H6" i="1"/>
  <c r="H7" i="1"/>
  <c r="H8" i="1"/>
  <c r="H9" i="1"/>
  <c r="H11" i="1"/>
  <c r="H10" i="1"/>
  <c r="H15" i="1"/>
  <c r="H16" i="1"/>
  <c r="H17" i="1"/>
  <c r="H18" i="1" l="1"/>
  <c r="M18" i="1"/>
  <c r="Q18" i="1"/>
</calcChain>
</file>

<file path=xl/sharedStrings.xml><?xml version="1.0" encoding="utf-8"?>
<sst xmlns="http://schemas.openxmlformats.org/spreadsheetml/2006/main" count="419" uniqueCount="250">
  <si>
    <t>Działanie 4.6</t>
  </si>
  <si>
    <t>Działanie/parametr oznaczany</t>
  </si>
  <si>
    <t>ilość</t>
  </si>
  <si>
    <t>numer działania projektu</t>
  </si>
  <si>
    <t>cena jednostkowa netto</t>
  </si>
  <si>
    <t>cena jednostkowa brutto</t>
  </si>
  <si>
    <t>cena całkowita brutto</t>
  </si>
  <si>
    <t>Działanie 4.1</t>
  </si>
  <si>
    <t>Działanie 4.2</t>
  </si>
  <si>
    <t>Działanie 4.3</t>
  </si>
  <si>
    <t>Działanie 4.5</t>
  </si>
  <si>
    <t>rok 2018</t>
  </si>
  <si>
    <t>rok 2019</t>
  </si>
  <si>
    <t>Suma (2018 i 2019)</t>
  </si>
  <si>
    <t>wykonanie badania w laboratorium lokalnym - morfologia krwi obwodowej rozmaz automatyczny</t>
  </si>
  <si>
    <t>Rejestracja wyników (ankiety, wyniki badań) w formie elektronicznej do bazy danych dostarczonej przez Zamawiającego</t>
  </si>
  <si>
    <t>1. Wieś</t>
  </si>
  <si>
    <t>2. Miasto &lt;20 tys.</t>
  </si>
  <si>
    <t>3. Miasto 20 - 50 tys.</t>
  </si>
  <si>
    <t>4. Miasto 50 - 200 tys</t>
  </si>
  <si>
    <t>5. Miasto 200 tys. -500 tys.</t>
  </si>
  <si>
    <t>6. Miasto &gt;500 tys.</t>
  </si>
  <si>
    <t>Województwo</t>
  </si>
  <si>
    <t>Liczba wywiadów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</si>
  <si>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</si>
  <si>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</si>
  <si>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</si>
  <si>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</si>
  <si>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</si>
  <si>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</si>
  <si>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</si>
  <si>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</si>
  <si>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</si>
  <si>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</si>
  <si>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</si>
  <si>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</si>
  <si>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</si>
  <si>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</si>
  <si>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</si>
  <si>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</si>
  <si>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Suma</t>
  </si>
  <si>
    <t>ilość wywiadów łacznie</t>
  </si>
  <si>
    <t>szcowana ilość pielęgniarek</t>
  </si>
  <si>
    <t>Rekrutacja odpowiedniej ilości pielęgniarek do realizacji badania w każdej miejscowości (lista miejscowości i planowana ilość respondentów w załączeniu)</t>
  </si>
  <si>
    <t>Nawiązanie współpracy z laboratoriami lokalnymi w każdej miejscowości celem oznaczenia morfologii i wstępnego opracowania pobranego materiału biologicznego oraz jego przechowywanie do czasu przetransportowania do laboratorium centralnego.</t>
  </si>
  <si>
    <t>Prowadzenie rejestru respondentów uczestniczących w badaniu</t>
  </si>
  <si>
    <t>transport próbek materiału biologicznego z laboratoriów lokalnych do laboratorium centralnego (z woj. śląskiego i mazowieckiego 2x)</t>
  </si>
  <si>
    <t>Klasa miejscowości</t>
  </si>
  <si>
    <t>Nazwa gminy</t>
  </si>
  <si>
    <t>TERYT</t>
  </si>
  <si>
    <t>Liczba efektywnych wywiadów</t>
  </si>
  <si>
    <t>Dziadowa Kloda</t>
  </si>
  <si>
    <t>Bolków</t>
  </si>
  <si>
    <t>Wiazow</t>
  </si>
  <si>
    <r>
      <t xml:space="preserve">2. Miasto </t>
    </r>
    <r>
      <rPr>
        <sz val="11"/>
        <color theme="1"/>
        <rFont val="Calibri"/>
        <family val="2"/>
        <charset val="238"/>
      </rPr>
      <t>&lt;20 tys</t>
    </r>
  </si>
  <si>
    <t>Szczytna</t>
  </si>
  <si>
    <r>
      <t xml:space="preserve">3. Miasto </t>
    </r>
    <r>
      <rPr>
        <sz val="11"/>
        <color theme="1"/>
        <rFont val="Calibri"/>
        <family val="2"/>
        <charset val="238"/>
      </rPr>
      <t>20-50 tys.</t>
    </r>
  </si>
  <si>
    <t>Swiebodzice</t>
  </si>
  <si>
    <t>Nowa Ruda</t>
  </si>
  <si>
    <t>Jawor</t>
  </si>
  <si>
    <r>
      <t xml:space="preserve">4. Miasto </t>
    </r>
    <r>
      <rPr>
        <sz val="11"/>
        <color theme="1"/>
        <rFont val="Calibri"/>
        <family val="2"/>
        <charset val="238"/>
      </rPr>
      <t>50-200tys.</t>
    </r>
  </si>
  <si>
    <t>Walbrzych</t>
  </si>
  <si>
    <t>Lubin</t>
  </si>
  <si>
    <r>
      <t xml:space="preserve">5. Miasto </t>
    </r>
    <r>
      <rPr>
        <sz val="11"/>
        <color theme="1"/>
        <rFont val="Calibri"/>
        <family val="2"/>
        <charset val="238"/>
      </rPr>
      <t>200-500 tys</t>
    </r>
  </si>
  <si>
    <r>
      <t xml:space="preserve">6. Miasto </t>
    </r>
    <r>
      <rPr>
        <sz val="11"/>
        <color theme="1"/>
        <rFont val="Calibri"/>
        <family val="2"/>
        <charset val="238"/>
      </rPr>
      <t>&gt;500tys.</t>
    </r>
  </si>
  <si>
    <t>Wrocław</t>
  </si>
  <si>
    <t>Koscierzyna</t>
  </si>
  <si>
    <t>Sierakowice</t>
  </si>
  <si>
    <t>Skórcz</t>
  </si>
  <si>
    <t>Kartuzy</t>
  </si>
  <si>
    <t>Tczew</t>
  </si>
  <si>
    <t>Gdynia</t>
  </si>
  <si>
    <t>Gdansk</t>
  </si>
  <si>
    <t>Kujawsko - pomorskie</t>
  </si>
  <si>
    <t>Aleksandrów Kujawski</t>
  </si>
  <si>
    <t>Jeziora Wielkie</t>
  </si>
  <si>
    <t>Rogowo</t>
  </si>
  <si>
    <t>Radziejów</t>
  </si>
  <si>
    <t>Jabłonowo Pomorskie</t>
  </si>
  <si>
    <t>Włocławek</t>
  </si>
  <si>
    <t>Bydgoszcz</t>
  </si>
  <si>
    <t>Warmińsko - mazurskie</t>
  </si>
  <si>
    <t>Pisz</t>
  </si>
  <si>
    <t>Lidzbark Warminski</t>
  </si>
  <si>
    <t>Ostróda</t>
  </si>
  <si>
    <t>Elbląg</t>
  </si>
  <si>
    <t>Budziszewice</t>
  </si>
  <si>
    <t>Zytno</t>
  </si>
  <si>
    <t>Lyszkowice</t>
  </si>
  <si>
    <t>Skierniewice</t>
  </si>
  <si>
    <t>Radomsko</t>
  </si>
  <si>
    <t>Tomaszów Mazowiecki</t>
  </si>
  <si>
    <t>Łódź</t>
  </si>
  <si>
    <t>Cegłów</t>
  </si>
  <si>
    <t>Kozienice</t>
  </si>
  <si>
    <t>Oronsko</t>
  </si>
  <si>
    <t>Magnuszew</t>
  </si>
  <si>
    <t>Czosnów</t>
  </si>
  <si>
    <t>Jabłonna</t>
  </si>
  <si>
    <t>Skaryszew</t>
  </si>
  <si>
    <t>Lipsko</t>
  </si>
  <si>
    <t>Żyrardów</t>
  </si>
  <si>
    <t>Płock</t>
  </si>
  <si>
    <t>Warszawa</t>
  </si>
  <si>
    <t>Sosnicowice</t>
  </si>
  <si>
    <t>Wilamowice</t>
  </si>
  <si>
    <t>Koniecpol</t>
  </si>
  <si>
    <t>Redziny</t>
  </si>
  <si>
    <t>Wodzisław Śląski</t>
  </si>
  <si>
    <t>Mikolów</t>
  </si>
  <si>
    <t>Rydultowy</t>
  </si>
  <si>
    <t>Jastrzębie - Zdrój</t>
  </si>
  <si>
    <t>Bytom</t>
  </si>
  <si>
    <t>Rybnik</t>
  </si>
  <si>
    <t>Żory</t>
  </si>
  <si>
    <t>Gliwice</t>
  </si>
  <si>
    <t>Chorzów</t>
  </si>
  <si>
    <t>Katowice</t>
  </si>
  <si>
    <t>Wierzchosławice</t>
  </si>
  <si>
    <t>Tarnów</t>
  </si>
  <si>
    <t>Lisia Góra</t>
  </si>
  <si>
    <t>Klucze</t>
  </si>
  <si>
    <t>Krzeszowice</t>
  </si>
  <si>
    <t>Limanowa</t>
  </si>
  <si>
    <t>Sucha Beskidzka</t>
  </si>
  <si>
    <t>Proszowice</t>
  </si>
  <si>
    <t>Olkusz</t>
  </si>
  <si>
    <t>Kraków</t>
  </si>
  <si>
    <t>Gościno</t>
  </si>
  <si>
    <t>Sławno</t>
  </si>
  <si>
    <t>Dębno</t>
  </si>
  <si>
    <t>Stargard</t>
  </si>
  <si>
    <t>Szczecin</t>
  </si>
  <si>
    <t>Zary</t>
  </si>
  <si>
    <t>Zagan</t>
  </si>
  <si>
    <t>Zielona Góra</t>
  </si>
  <si>
    <t>Władysławów</t>
  </si>
  <si>
    <t>Ryczywół</t>
  </si>
  <si>
    <t>Wagrowiec</t>
  </si>
  <si>
    <t>Koscian</t>
  </si>
  <si>
    <t>Nekla</t>
  </si>
  <si>
    <t>Chodziez</t>
  </si>
  <si>
    <t>Lubon</t>
  </si>
  <si>
    <t>Kalisz</t>
  </si>
  <si>
    <t>Leszno</t>
  </si>
  <si>
    <t>Poznań</t>
  </si>
  <si>
    <t>Busko- Zdrój</t>
  </si>
  <si>
    <t>Wislica</t>
  </si>
  <si>
    <t>Kazimierza Wielka</t>
  </si>
  <si>
    <t>Ostrowiec Świętokrzyski</t>
  </si>
  <si>
    <t>Kielce</t>
  </si>
  <si>
    <t>Dukla</t>
  </si>
  <si>
    <t>Brzyska</t>
  </si>
  <si>
    <t>Ranizów</t>
  </si>
  <si>
    <t>Sanok</t>
  </si>
  <si>
    <t>Lancut</t>
  </si>
  <si>
    <t>Blazowa</t>
  </si>
  <si>
    <t>Rzeszów</t>
  </si>
  <si>
    <t>Mielec</t>
  </si>
  <si>
    <t>Suprasl</t>
  </si>
  <si>
    <t>Augustów</t>
  </si>
  <si>
    <t>Hajnówka</t>
  </si>
  <si>
    <t>Suwalki</t>
  </si>
  <si>
    <t>Bialystok</t>
  </si>
  <si>
    <t>Liczba zapasowych respondentów</t>
  </si>
  <si>
    <t>Sochaczew</t>
  </si>
  <si>
    <t>Zawiercie</t>
  </si>
  <si>
    <t>Sosnowiec</t>
  </si>
  <si>
    <t>Namyslow</t>
  </si>
  <si>
    <t>Izbicko</t>
  </si>
  <si>
    <t>Brzeg</t>
  </si>
  <si>
    <t>Opole</t>
  </si>
  <si>
    <t>Modliborzyce</t>
  </si>
  <si>
    <t>Jablon</t>
  </si>
  <si>
    <t>Niedrzwica Duża</t>
  </si>
  <si>
    <t>Radecznica</t>
  </si>
  <si>
    <t>Borzechów</t>
  </si>
  <si>
    <t>Wlodawa</t>
  </si>
  <si>
    <t>Swidnik</t>
  </si>
  <si>
    <t>Zamosc</t>
  </si>
  <si>
    <t>Lublin</t>
  </si>
  <si>
    <t>województwo</t>
  </si>
  <si>
    <t>rok realizacji</t>
  </si>
  <si>
    <t>szacowana ilość pielęgniarek</t>
  </si>
  <si>
    <t>ilość respondentów</t>
  </si>
  <si>
    <t>Przeprowadzenie czynności przed analitycznych w laboratorium lokalnym (koszty obsługi i koszty osobowe):
- przyjęcie materiału biologicznego,
- odebranie i utylizacja odpadów medycznych (gaziki, igły)
- rejestracja materiału
- wirowanie materiału biologicznego, 
- separacja osocza, surowicy - przeniesienie do probówek wtórnych, 
- mrożenie materiału biologicznego -20 st. C, 
- przechowywanie materiału biologicznego do czasu transportu do laboratorium centralnego
- sprawdzenie czy cały materiał został zabezpieczony
- wygenerowanie raportu z numerami zabezpieczonych probówek</t>
  </si>
  <si>
    <t>pozycja kosztowa</t>
  </si>
  <si>
    <t>waga %</t>
  </si>
  <si>
    <t>jednostka</t>
  </si>
  <si>
    <t>1/6000</t>
  </si>
  <si>
    <t xml:space="preserve">Zakup i przygotowanie zestawów do pobierania krwi i moczu dla każdego respondenta (System podciśnieniowy)
1. woreczek strunowy do spakowania skierowania i wszystkich probówek z materiałem biologicznym (pierwotnych i wtórnych) – rekomendowana wielkość 30x20cm,
2. igła systemu podciśnieniowego 21G (0,8mm),
3. uchwyt systemu podciśnieniowego,
4. staza jednorazowa,
5. środki dezynfekcyjne (osobno do rąk, osobne  do miejsca wkłucia),
6. gaziki jednorazowe suche,
7. plaster do zabezpieczenia gazika w miejscu wkłucia,
8. minimum dwie rękawiczki jednorazowe niejałowe,
9. kubek na mocz niejałowy wraz z dwoma kompatybilnymi probówkami systemu podciśnieniowego po 10 ml każda,
10. probówka EDTA jedna sztuka 2 ml krwi (do oznaczenia morfologii w laboratorium lokalnym),
11. probówka na fluorek - jedna sztuka 2 ml krwi,
12. probówka z heparyną litową – jedna sztuka 2 ml krwi,
13. probówka EDTA – trzy sztuki po 4 ml krwi każda,
14. probówka na skrzep "surowica" z barierą żelową – dwie sztuki po 8,5 ml krwi każda, 
15. probówki wtórne z korkiem 13 mm x 75 mm -  9 sztuk (na osocze, surowicę lub krew pełną),
16. samoprzylepne naklejki termotransferowe z numerem i kodem kreskowym do oklejania probówek, dokumentacji i skierowań – 30 naklejek,
17. samoprzylepne naklejki termotransferowe  kolorowe z nazwą materiału analitycznego do oznaczenia probówek wtórnych – 11 naklejek,
18. opakowanie twarde na odpady medyczne ostre (w tym igły)
19. torba termoizolacyjna wraz z wkładem termicznym do przewożenia próbek od pacjenta do laboratorium lokalnego (wielorazowego użytku - jedna na pielęgniarkę).
</t>
  </si>
  <si>
    <t>zadanie / podstawa rozliczenia</t>
  </si>
  <si>
    <t>ceny zadań 1, 2 i 3 nie mogą przekraczać warości procentowych podanych w poniższej tabeli liczonych względem całkowitej ceny oferty (suma poz1-5)</t>
  </si>
  <si>
    <t>UWAGA 1</t>
  </si>
  <si>
    <t>UWAGA 2</t>
  </si>
  <si>
    <t>na kolejnych stronach arkusza znajdują się :</t>
  </si>
  <si>
    <t>1. Postęp realizacj badania v. ilościpielęgniarek w poszczególnych województwach</t>
  </si>
  <si>
    <t>2. Liczba respondentów w poszczególnych województwach</t>
  </si>
  <si>
    <t xml:space="preserve">3. Wykaz wylosowanych miejscowości w badaniu </t>
  </si>
  <si>
    <t xml:space="preserve">Rekrutacja personelu realizującego badanie / podpisane umowy </t>
  </si>
  <si>
    <t>1/546</t>
  </si>
  <si>
    <t>Przygotowanie i przeprowadzenie szkoleń dla realizatorów badania/ protokół szkolenia</t>
  </si>
  <si>
    <t>Przygotowanie materiałów informacyjnych dla respondentów, dostarczenie powiadomień o badaniu, komunikacja z respondentami, prowadzenie aktualnej bazy respondentów</t>
  </si>
  <si>
    <t xml:space="preserve">Zadanie 1 Rekrutacja personelu realizującego badanie / podpisane umowy </t>
  </si>
  <si>
    <t>Zadanie 2 Przygotowanie i przeprowadzenie szkoleń dla realizatorów badania/ protokół szkolenia</t>
  </si>
  <si>
    <t>Przeprowadzenie szkoleń dla pielęgniarek (mazowieckie i śląskie 2x) 
- wynajem sali (grupy szkoleniowe maksymalnie 15 osób - razem 36 grup)
- zapewnienie sprzętu multimedialnego na salach (rzutnik)
- catering (uczestnicy i wykładowcy)
- dojazd wykładowców (4 osoby)
- nocleg wykładowców (4 osoby)</t>
  </si>
  <si>
    <t>Zadanie 3 Przygotowanie materiałów informacyjnych dla respondentów, dostarczenie powiadomień o badaniu, komunikacja z respondentami, prowadzenie aktualnej bazy respondentów</t>
  </si>
  <si>
    <t>Działanie 3.13</t>
  </si>
  <si>
    <t>Działanie 4.8</t>
  </si>
  <si>
    <t>Poinformowanie respondentów o badaniu, wysłanie lub bezpośrednie dostarczenie listu informującego o badaniu, w tym wydruk wszystkich materiałów szkoleniowych, ankiet oraz materiałów do badania</t>
  </si>
  <si>
    <t>Zadanie 4 przeprowadzenie badań terenowych wizyta 1</t>
  </si>
  <si>
    <t>Zadanie 5 przeprowadzenie badań terenowych wizyta 2</t>
  </si>
  <si>
    <t>Zadanie 6 przeprowadzenie badań terenowych wizyta 3</t>
  </si>
  <si>
    <t>Zadanie 7 Zakup sprzętu drobnego do realizacji badania</t>
  </si>
  <si>
    <t>Zadanie 8 Laboratorium Lokalne</t>
  </si>
  <si>
    <t>Zadanie 9 Rejestracja wyników badań w formie elektronicznej / wprowadzony do Bazy Danych</t>
  </si>
  <si>
    <t>Rejestracja wyników badania / rekord w bazie danych</t>
  </si>
  <si>
    <t>Przeprowadzenie badań terenowych (wizyta 1) / zrealizowana wizyta</t>
  </si>
  <si>
    <t>Przeprowadzenie badań terenowych (wizyta 2) / zrealizowana wizyta</t>
  </si>
  <si>
    <t>Przeprowadzenie badań terenowych (wizyta 3) / zrealizowana wizyta</t>
  </si>
  <si>
    <t>Zakup sprzętu drobnego do realizacji badania /  potwierdzenie realizacji zakupu</t>
  </si>
  <si>
    <t>Laboratorium Lokalne ( w tym transport do Laboratorium Centralnego) / dostarczenie próbek do Laboratorium Centralnego (protokół)</t>
  </si>
  <si>
    <t>Zadanie</t>
  </si>
  <si>
    <t>nie więcej niż wskazana wielkość liczona względem ceny oferty</t>
  </si>
  <si>
    <t>do 30%</t>
  </si>
  <si>
    <t>do 16,5%</t>
  </si>
  <si>
    <t>do 10,75%</t>
  </si>
  <si>
    <t>do 9,90%</t>
  </si>
  <si>
    <t>FORMULARZ CENOWY</t>
  </si>
  <si>
    <t>Założone lata realizacji</t>
  </si>
  <si>
    <t>postępowanie ZP/ 63 /2018</t>
  </si>
  <si>
    <t>załącznik nr  4 do SIWZ</t>
  </si>
  <si>
    <t>łączna wartośc brutto: ……………………………..</t>
  </si>
  <si>
    <t>łączna wartość netto: ……………………………..</t>
  </si>
  <si>
    <t>warośc netto słownie: …………..</t>
  </si>
  <si>
    <t>……………………………………………………….</t>
  </si>
  <si>
    <t>podpis Wykonawcy</t>
  </si>
  <si>
    <t>data: ……………..</t>
  </si>
  <si>
    <r>
      <t>Przeprowadzenie wizyty pierwszej u respondenta - koszty obsługi i koszty osobowe (czas trwania średnio 120 minut, maksymalnie 140 minut)
- wywiad kwestionariuszowy
- badania antropometryczne (masa ciała, wysokość ciała, obwody ciała) 
- pomiar składu ciała
- pomiar ciśnienia tętniczego i tętna (3X)</t>
    </r>
    <r>
      <rPr>
        <sz val="9"/>
        <color rgb="FFFF0000"/>
        <rFont val="Calibri"/>
        <family val="2"/>
        <charset val="238"/>
        <scheme val="minor"/>
      </rPr>
      <t xml:space="preserve"> - pomiar siły uścisku dłoni</t>
    </r>
    <r>
      <rPr>
        <sz val="9"/>
        <color theme="1"/>
        <rFont val="Calibri"/>
        <family val="2"/>
        <charset val="238"/>
        <scheme val="minor"/>
      </rPr>
      <t xml:space="preserve">
- pozostawienie kwestionariuszy do samodzielnego wypełnienia</t>
    </r>
  </si>
  <si>
    <r>
      <t xml:space="preserve">Przeprowadzenie wizyty </t>
    </r>
    <r>
      <rPr>
        <sz val="9"/>
        <color rgb="FFFF0000"/>
        <rFont val="Calibri"/>
        <family val="2"/>
        <charset val="238"/>
        <scheme val="minor"/>
      </rPr>
      <t>drugiej</t>
    </r>
    <r>
      <rPr>
        <sz val="9"/>
        <color theme="1"/>
        <rFont val="Calibri"/>
        <family val="2"/>
        <charset val="238"/>
        <scheme val="minor"/>
      </rPr>
      <t xml:space="preserve"> u respondenta - koszty obsługi i koszty osobowe (czas trwania średnio 20 minut, maksymalnie 30 minut)
- odebranie kwestionariuszy do samodzielnego wypełnienia
- pobranie krwi i moczu (w domu respondenta)
- dostarczenie krwi i moczu do laboratorium lokalnego w ciągu 2h od pobrania</t>
    </r>
  </si>
  <si>
    <r>
      <t>Przeprowadzenie wizyty t</t>
    </r>
    <r>
      <rPr>
        <sz val="9"/>
        <color rgb="FFFF0000"/>
        <rFont val="Calibri"/>
        <family val="2"/>
        <charset val="238"/>
        <scheme val="minor"/>
      </rPr>
      <t xml:space="preserve">rzeciej </t>
    </r>
    <r>
      <rPr>
        <sz val="9"/>
        <color theme="1"/>
        <rFont val="Calibri"/>
        <family val="2"/>
        <charset val="238"/>
        <scheme val="minor"/>
      </rPr>
      <t>u respondenta - koszty obsługi i koszty osobowe (czas trwania średnio 90 minut, maksymalnie 110 minut)
- wywiad kwestionariuszowy
- pomiar ciśnienia tętniczego i tętna (3X)</t>
    </r>
    <r>
      <rPr>
        <sz val="9"/>
        <color rgb="FFFF0000"/>
        <rFont val="Calibri"/>
        <family val="2"/>
        <charset val="238"/>
        <scheme val="minor"/>
      </rPr>
      <t xml:space="preserve"> - uzupełnienie ew.braków w kwestionariuszu z wizyty I i do samodzielnego wypełnienia</t>
    </r>
  </si>
  <si>
    <r>
      <rPr>
        <strike/>
        <sz val="9"/>
        <color rgb="FFFF0000"/>
        <rFont val="Calibri"/>
        <family val="2"/>
        <charset val="238"/>
        <scheme val="minor"/>
      </rPr>
      <t>1200</t>
    </r>
    <r>
      <rPr>
        <sz val="9"/>
        <color theme="1"/>
        <rFont val="Calibri"/>
        <family val="2"/>
        <charset val="238"/>
        <scheme val="minor"/>
      </rPr>
      <t>/2400</t>
    </r>
  </si>
  <si>
    <r>
      <rPr>
        <strike/>
        <sz val="9"/>
        <color rgb="FFFF0000"/>
        <rFont val="Calibri"/>
        <family val="2"/>
        <charset val="238"/>
        <scheme val="minor"/>
      </rPr>
      <t>4800</t>
    </r>
    <r>
      <rPr>
        <sz val="9"/>
        <color theme="1"/>
        <rFont val="Calibri"/>
        <family val="2"/>
        <charset val="238"/>
        <scheme val="minor"/>
      </rPr>
      <t>/3600</t>
    </r>
  </si>
  <si>
    <r>
      <rPr>
        <strike/>
        <sz val="9"/>
        <color rgb="FFFF0000"/>
        <rFont val="Calibri"/>
        <family val="2"/>
        <charset val="238"/>
        <scheme val="minor"/>
      </rPr>
      <t>109</t>
    </r>
    <r>
      <rPr>
        <sz val="9"/>
        <color theme="1"/>
        <rFont val="Calibri"/>
        <family val="2"/>
        <charset val="238"/>
        <scheme val="minor"/>
      </rPr>
      <t>/218</t>
    </r>
  </si>
  <si>
    <r>
      <rPr>
        <strike/>
        <sz val="9"/>
        <color rgb="FFFF0000"/>
        <rFont val="Calibri"/>
        <family val="2"/>
        <charset val="238"/>
        <scheme val="minor"/>
      </rPr>
      <t>437</t>
    </r>
    <r>
      <rPr>
        <sz val="9"/>
        <color theme="1"/>
        <rFont val="Calibri"/>
        <family val="2"/>
        <charset val="238"/>
        <scheme val="minor"/>
      </rPr>
      <t>/328</t>
    </r>
  </si>
  <si>
    <r>
      <rPr>
        <strike/>
        <sz val="9"/>
        <color rgb="FFFF0000"/>
        <rFont val="Calibri"/>
        <family val="2"/>
        <charset val="238"/>
        <scheme val="minor"/>
      </rPr>
      <t xml:space="preserve"> 4</t>
    </r>
    <r>
      <rPr>
        <sz val="9"/>
        <color theme="1"/>
        <rFont val="Calibri"/>
        <family val="2"/>
        <charset val="238"/>
        <scheme val="minor"/>
      </rPr>
      <t>/8</t>
    </r>
  </si>
  <si>
    <r>
      <t xml:space="preserve"> </t>
    </r>
    <r>
      <rPr>
        <strike/>
        <sz val="9"/>
        <color rgb="FFFF0000"/>
        <rFont val="Calibri"/>
        <family val="2"/>
        <charset val="238"/>
        <scheme val="minor"/>
      </rPr>
      <t>14</t>
    </r>
    <r>
      <rPr>
        <sz val="9"/>
        <color theme="1"/>
        <rFont val="Calibri"/>
        <family val="2"/>
        <charset val="238"/>
        <scheme val="minor"/>
      </rPr>
      <t>/10</t>
    </r>
  </si>
  <si>
    <r>
      <rPr>
        <strike/>
        <sz val="9"/>
        <color rgb="FFFF0000"/>
        <rFont val="Calibri"/>
        <family val="2"/>
        <charset val="238"/>
        <scheme val="minor"/>
      </rPr>
      <t xml:space="preserve"> 25</t>
    </r>
    <r>
      <rPr>
        <sz val="9"/>
        <color theme="1"/>
        <rFont val="Calibri"/>
        <family val="2"/>
        <charset val="238"/>
        <scheme val="minor"/>
      </rPr>
      <t>/50</t>
    </r>
  </si>
  <si>
    <r>
      <t xml:space="preserve"> </t>
    </r>
    <r>
      <rPr>
        <strike/>
        <sz val="9"/>
        <color rgb="FFFF0000"/>
        <rFont val="Calibri"/>
        <family val="2"/>
        <charset val="238"/>
        <scheme val="minor"/>
      </rPr>
      <t>99</t>
    </r>
    <r>
      <rPr>
        <sz val="9"/>
        <color theme="1"/>
        <rFont val="Calibri"/>
        <family val="2"/>
        <charset val="238"/>
        <scheme val="minor"/>
      </rPr>
      <t>/74</t>
    </r>
  </si>
  <si>
    <t>MODYFIKACJA Z DNIA 20.07.2018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</si>
</sst>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zł-415]_-;\-* #,##0.00\ [$zł-415]_-;_-* &quot;-&quot;??\ [$zł-415]_-;_-@_-"/>
    <numFmt numFmtId="165" formatCode="#&quot; &quot;???/???"/>
  </numFmts>
  <fonts count="14"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sz val="11"/>
      <color rgb="FF000000"/>
      <name val="Calibri"/>
      <family val="2"/>
      <charset val="238"/>
    </font>
    <font>
      <sz val="11"/>
      <color theme="1"/>
      <name val="Calibri"/>
      <family val="2"/>
      <charset val="238"/>
    </font>
    <font>
      <sz val="11"/>
      <color theme="1"/>
      <name val="Calibri"/>
      <family val="2"/>
      <scheme val="minor"/>
    </font>
    <font>
      <b/>
      <sz val="11"/>
      <color theme="1"/>
      <name val="Calibri"/>
      <family val="2"/>
      <charset val="238"/>
    </font>
    <font>
      <sz val="9"/>
      <color theme="1"/>
      <name val="Calibri"/>
      <family val="2"/>
      <charset val="238"/>
      <scheme val="minor"/>
    </font>
    <font>
      <b/>
      <sz val="9"/>
      <color theme="1"/>
      <name val="Calibri"/>
      <family val="2"/>
      <charset val="238"/>
      <scheme val="minor"/>
    </font>
    <font>
      <sz val="11"/>
      <name val="Calibri"/>
      <family val="2"/>
      <charset val="238"/>
      <scheme val="minor"/>
    </font>
    <font>
      <sz val="16"/>
      <color theme="1"/>
      <name val="Calibri"/>
      <family val="2"/>
      <charset val="238"/>
      <scheme val="minor"/>
    </font>
    <font>
      <sz val="9"/>
      <color rgb="FFFF0000"/>
      <name val="Calibri"/>
      <family val="2"/>
      <charset val="238"/>
      <scheme val="minor"/>
    </font>
    <font>
      <strike/>
      <sz val="9"/>
      <color rgb="FFFF0000"/>
      <name val="Calibri"/>
      <family val="2"/>
      <charset val="238"/>
      <scheme val="minor"/>
    </font>
    <font>
      <b/>
      <sz val="11"/>
      <color rgb="FFFF0000"/>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theme="3" tint="0.59999389629810485"/>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s>
  <cellStyleXfs count="2">
    <xf numFmtId="0" fontId="0" fillId="0" borderId="0"/>
    <xf numFmtId="0" fontId="5" fillId="0" borderId="0"/>
  </cellStyleXfs>
  <cellXfs count="164">
    <xf numFmtId="0" fontId="0" fillId="0" borderId="0" xfId="0"/>
    <xf numFmtId="0" fontId="0" fillId="0" borderId="0" xfId="0" applyAlignment="1">
      <alignment horizontal="center" vertical="center"/>
    </xf>
    <xf numFmtId="0" fontId="0" fillId="0" borderId="0" xfId="0"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xf numFmtId="0" fontId="0" fillId="0" borderId="0" xfId="0" applyAlignment="1">
      <alignment horizontal="center"/>
    </xf>
    <xf numFmtId="0" fontId="1" fillId="0" borderId="1" xfId="0" applyFont="1" applyBorder="1" applyAlignment="1">
      <alignment horizontal="center"/>
    </xf>
    <xf numFmtId="1" fontId="1" fillId="0" borderId="1" xfId="0" applyNumberFormat="1" applyFont="1" applyBorder="1" applyAlignment="1">
      <alignment horizontal="center"/>
    </xf>
    <xf numFmtId="0" fontId="1" fillId="0" borderId="1" xfId="0" applyFont="1" applyBorder="1" applyAlignment="1">
      <alignment horizontal="center" vertical="center"/>
    </xf>
    <xf numFmtId="0" fontId="2" fillId="2" borderId="1" xfId="1" applyFont="1" applyFill="1" applyBorder="1" applyAlignment="1">
      <alignment horizontal="left" wrapText="1"/>
    </xf>
    <xf numFmtId="0" fontId="3" fillId="0" borderId="1" xfId="1" applyFont="1" applyBorder="1" applyAlignment="1">
      <alignment horizontal="left" wrapText="1"/>
    </xf>
    <xf numFmtId="0" fontId="5" fillId="0" borderId="1" xfId="1" applyBorder="1" applyAlignment="1">
      <alignment horizontal="left"/>
    </xf>
    <xf numFmtId="0" fontId="2" fillId="0" borderId="1" xfId="1" applyFont="1" applyBorder="1" applyAlignment="1">
      <alignment horizontal="left" wrapText="1"/>
    </xf>
    <xf numFmtId="0" fontId="4" fillId="0" borderId="4" xfId="1" applyFont="1" applyBorder="1" applyAlignment="1">
      <alignment horizontal="left" wrapText="1"/>
    </xf>
    <xf numFmtId="0" fontId="3" fillId="0" borderId="4" xfId="1" applyFont="1" applyBorder="1" applyAlignment="1">
      <alignment horizontal="left" wrapText="1"/>
    </xf>
    <xf numFmtId="0" fontId="5" fillId="0" borderId="1" xfId="1" applyBorder="1" applyAlignment="1">
      <alignment horizontal="left" wrapText="1"/>
    </xf>
    <xf numFmtId="0" fontId="4" fillId="0" borderId="1" xfId="1" applyFont="1" applyBorder="1" applyAlignment="1">
      <alignment horizontal="left" wrapText="1"/>
    </xf>
    <xf numFmtId="0" fontId="3" fillId="0" borderId="4" xfId="1" applyFont="1" applyBorder="1" applyAlignment="1">
      <alignment wrapText="1"/>
    </xf>
    <xf numFmtId="0" fontId="3" fillId="0" borderId="1" xfId="1" applyFont="1" applyBorder="1" applyAlignment="1">
      <alignment wrapText="1"/>
    </xf>
    <xf numFmtId="0" fontId="2" fillId="0" borderId="4" xfId="1" applyFont="1" applyBorder="1" applyAlignment="1">
      <alignment wrapText="1"/>
    </xf>
    <xf numFmtId="0" fontId="2" fillId="0" borderId="1" xfId="1" applyFont="1" applyBorder="1" applyAlignment="1">
      <alignment wrapText="1"/>
    </xf>
    <xf numFmtId="0" fontId="1" fillId="2" borderId="1" xfId="1" applyFont="1" applyFill="1" applyBorder="1" applyAlignment="1">
      <alignment horizontal="left" wrapText="1"/>
    </xf>
    <xf numFmtId="0" fontId="0" fillId="0" borderId="0" xfId="0" applyFont="1"/>
    <xf numFmtId="0" fontId="1" fillId="3" borderId="1" xfId="0" applyFont="1" applyFill="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0" xfId="0" applyFont="1" applyAlignment="1">
      <alignment horizontal="left"/>
    </xf>
    <xf numFmtId="0" fontId="0" fillId="0" borderId="1" xfId="0" applyBorder="1"/>
    <xf numFmtId="0" fontId="0" fillId="0" borderId="1" xfId="0" applyBorder="1" applyAlignment="1">
      <alignment horizontal="center" vertical="center"/>
    </xf>
    <xf numFmtId="0" fontId="7" fillId="0" borderId="0" xfId="0" applyFont="1"/>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xf numFmtId="17" fontId="0" fillId="0" borderId="0" xfId="0" applyNumberFormat="1"/>
    <xf numFmtId="0" fontId="7" fillId="5" borderId="12" xfId="0" applyFont="1" applyFill="1" applyBorder="1" applyAlignment="1">
      <alignment horizontal="left" vertical="center" wrapText="1"/>
    </xf>
    <xf numFmtId="0" fontId="7" fillId="5" borderId="12" xfId="0" applyFont="1" applyFill="1" applyBorder="1" applyAlignment="1">
      <alignment vertical="center" wrapText="1"/>
    </xf>
    <xf numFmtId="164" fontId="7" fillId="5" borderId="12" xfId="0" applyNumberFormat="1"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5" borderId="14" xfId="0" applyFont="1" applyFill="1" applyBorder="1" applyAlignment="1">
      <alignment vertical="center" wrapText="1"/>
    </xf>
    <xf numFmtId="164" fontId="7" fillId="5" borderId="14" xfId="0" applyNumberFormat="1" applyFont="1" applyFill="1" applyBorder="1" applyAlignment="1">
      <alignment horizontal="left" vertical="center" wrapText="1"/>
    </xf>
    <xf numFmtId="0" fontId="7" fillId="0" borderId="7" xfId="0" applyFont="1" applyBorder="1" applyAlignment="1">
      <alignment vertical="center"/>
    </xf>
    <xf numFmtId="0" fontId="7" fillId="0" borderId="7" xfId="0" applyFont="1" applyBorder="1"/>
    <xf numFmtId="164" fontId="7" fillId="0" borderId="7" xfId="0" applyNumberFormat="1" applyFont="1" applyBorder="1"/>
    <xf numFmtId="0" fontId="7" fillId="0" borderId="7" xfId="0" applyFont="1" applyBorder="1" applyAlignment="1">
      <alignment horizont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0" borderId="20" xfId="0" applyFont="1" applyBorder="1" applyAlignment="1">
      <alignment horizontal="center" vertical="center"/>
    </xf>
    <xf numFmtId="0" fontId="7" fillId="6" borderId="11" xfId="0" applyFont="1" applyFill="1" applyBorder="1" applyAlignment="1">
      <alignment horizontal="center" vertical="center" wrapText="1"/>
    </xf>
    <xf numFmtId="0" fontId="7" fillId="6" borderId="10" xfId="0" applyFont="1" applyFill="1" applyBorder="1" applyAlignment="1">
      <alignment horizontal="left" vertical="center" wrapText="1"/>
    </xf>
    <xf numFmtId="0" fontId="7" fillId="6" borderId="10" xfId="0" applyFont="1" applyFill="1" applyBorder="1" applyAlignment="1">
      <alignment vertical="center" wrapText="1"/>
    </xf>
    <xf numFmtId="164" fontId="7" fillId="6" borderId="10" xfId="0" applyNumberFormat="1" applyFont="1" applyFill="1" applyBorder="1" applyAlignment="1">
      <alignment horizontal="left" vertical="center" wrapText="1"/>
    </xf>
    <xf numFmtId="0" fontId="0" fillId="6" borderId="9" xfId="0" applyFill="1" applyBorder="1" applyAlignment="1">
      <alignment vertical="center" wrapText="1"/>
    </xf>
    <xf numFmtId="164" fontId="7" fillId="6" borderId="15" xfId="0" applyNumberFormat="1" applyFont="1" applyFill="1" applyBorder="1" applyAlignment="1">
      <alignment horizontal="left" vertical="center" wrapText="1"/>
    </xf>
    <xf numFmtId="0" fontId="0" fillId="7" borderId="22" xfId="0" applyFill="1" applyBorder="1" applyAlignment="1">
      <alignment vertical="center" wrapText="1"/>
    </xf>
    <xf numFmtId="0" fontId="7" fillId="7" borderId="11" xfId="0" applyFont="1" applyFill="1" applyBorder="1" applyAlignment="1">
      <alignment horizontal="center" vertical="center" wrapText="1"/>
    </xf>
    <xf numFmtId="0" fontId="7" fillId="7" borderId="10" xfId="0" applyFont="1" applyFill="1" applyBorder="1" applyAlignment="1">
      <alignment horizontal="left" vertical="center" wrapText="1"/>
    </xf>
    <xf numFmtId="0" fontId="7" fillId="7" borderId="10" xfId="0" applyFont="1" applyFill="1" applyBorder="1" applyAlignment="1">
      <alignment vertical="center" wrapText="1"/>
    </xf>
    <xf numFmtId="164" fontId="7" fillId="7" borderId="10" xfId="0" applyNumberFormat="1" applyFont="1" applyFill="1" applyBorder="1" applyAlignment="1">
      <alignment horizontal="left" vertical="center" wrapText="1"/>
    </xf>
    <xf numFmtId="164" fontId="7" fillId="7" borderId="15" xfId="0" applyNumberFormat="1" applyFont="1" applyFill="1" applyBorder="1" applyAlignment="1">
      <alignment horizontal="left" vertical="center" wrapText="1"/>
    </xf>
    <xf numFmtId="164" fontId="7" fillId="5" borderId="23" xfId="0" applyNumberFormat="1" applyFont="1" applyFill="1" applyBorder="1" applyAlignment="1">
      <alignment horizontal="left" vertical="center" wrapText="1"/>
    </xf>
    <xf numFmtId="164" fontId="7" fillId="5" borderId="24" xfId="0" applyNumberFormat="1" applyFont="1" applyFill="1" applyBorder="1" applyAlignment="1">
      <alignment horizontal="left" vertical="center" wrapText="1"/>
    </xf>
    <xf numFmtId="0" fontId="9" fillId="7" borderId="9" xfId="0" applyFont="1" applyFill="1" applyBorder="1" applyAlignment="1">
      <alignment horizontal="left" vertical="center" wrapText="1"/>
    </xf>
    <xf numFmtId="0" fontId="7" fillId="7" borderId="10" xfId="0" applyFont="1" applyFill="1" applyBorder="1" applyAlignment="1">
      <alignment vertical="center"/>
    </xf>
    <xf numFmtId="0" fontId="7" fillId="7" borderId="16"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vertical="center" wrapText="1"/>
    </xf>
    <xf numFmtId="164" fontId="7" fillId="7" borderId="1" xfId="0" applyNumberFormat="1" applyFont="1" applyFill="1" applyBorder="1" applyAlignment="1">
      <alignment horizontal="left" vertical="center" wrapText="1"/>
    </xf>
    <xf numFmtId="0" fontId="7" fillId="6" borderId="10" xfId="0" applyFont="1" applyFill="1" applyBorder="1" applyAlignment="1">
      <alignment vertical="center"/>
    </xf>
    <xf numFmtId="0" fontId="7" fillId="7" borderId="26" xfId="0" applyFont="1" applyFill="1" applyBorder="1" applyAlignment="1">
      <alignment horizontal="center" vertical="center" wrapText="1"/>
    </xf>
    <xf numFmtId="0" fontId="7" fillId="7" borderId="21" xfId="0" applyFont="1" applyFill="1" applyBorder="1" applyAlignment="1">
      <alignment horizontal="left" vertical="center" wrapText="1"/>
    </xf>
    <xf numFmtId="0" fontId="7" fillId="7" borderId="21" xfId="0" applyFont="1" applyFill="1" applyBorder="1" applyAlignment="1">
      <alignment vertical="center" wrapText="1"/>
    </xf>
    <xf numFmtId="164" fontId="7" fillId="7" borderId="21" xfId="0" applyNumberFormat="1" applyFont="1" applyFill="1" applyBorder="1" applyAlignment="1">
      <alignment horizontal="left" vertical="center" wrapText="1"/>
    </xf>
    <xf numFmtId="164" fontId="7" fillId="7" borderId="13" xfId="0" applyNumberFormat="1" applyFont="1" applyFill="1" applyBorder="1" applyAlignment="1">
      <alignment horizontal="left" vertical="center" wrapText="1"/>
    </xf>
    <xf numFmtId="164" fontId="7" fillId="7" borderId="28" xfId="0" applyNumberFormat="1" applyFont="1" applyFill="1" applyBorder="1" applyAlignment="1">
      <alignment horizontal="left" vertical="center" wrapText="1"/>
    </xf>
    <xf numFmtId="0" fontId="7" fillId="7" borderId="19" xfId="0" applyFont="1" applyFill="1" applyBorder="1" applyAlignment="1">
      <alignment horizontal="center" vertical="center" wrapText="1"/>
    </xf>
    <xf numFmtId="0" fontId="7" fillId="7" borderId="14" xfId="0" applyFont="1" applyFill="1" applyBorder="1" applyAlignment="1">
      <alignment vertical="center" wrapText="1"/>
    </xf>
    <xf numFmtId="164" fontId="7" fillId="7" borderId="14" xfId="0" applyNumberFormat="1" applyFont="1" applyFill="1" applyBorder="1" applyAlignment="1">
      <alignment horizontal="left" vertical="center" wrapText="1"/>
    </xf>
    <xf numFmtId="164" fontId="7" fillId="7" borderId="24" xfId="0" applyNumberFormat="1" applyFont="1" applyFill="1" applyBorder="1" applyAlignment="1">
      <alignment horizontal="left" vertical="center" wrapText="1"/>
    </xf>
    <xf numFmtId="0" fontId="0" fillId="0" borderId="0" xfId="0" applyBorder="1" applyAlignment="1">
      <alignment horizontal="center" vertical="center"/>
    </xf>
    <xf numFmtId="49" fontId="0" fillId="0" borderId="0" xfId="0" applyNumberFormat="1" applyBorder="1" applyAlignment="1">
      <alignment horizontal="center"/>
    </xf>
    <xf numFmtId="0" fontId="0" fillId="4" borderId="1" xfId="0" applyFill="1" applyBorder="1" applyAlignment="1">
      <alignment vertical="center"/>
    </xf>
    <xf numFmtId="0" fontId="0" fillId="4" borderId="1" xfId="0" applyFill="1" applyBorder="1" applyAlignment="1">
      <alignment horizontal="center" vertical="center" wrapText="1"/>
    </xf>
    <xf numFmtId="17" fontId="0" fillId="4" borderId="1" xfId="0" applyNumberFormat="1" applyFill="1" applyBorder="1" applyAlignment="1">
      <alignment horizontal="center" vertical="center" wrapText="1"/>
    </xf>
    <xf numFmtId="0" fontId="0" fillId="4" borderId="1" xfId="0" applyNumberFormat="1" applyFill="1" applyBorder="1" applyAlignment="1">
      <alignment horizontal="center" vertical="center" wrapText="1"/>
    </xf>
    <xf numFmtId="0" fontId="0" fillId="4" borderId="1" xfId="0" applyNumberFormat="1" applyFill="1" applyBorder="1" applyAlignment="1">
      <alignment vertical="center" wrapText="1"/>
    </xf>
    <xf numFmtId="0" fontId="0" fillId="4" borderId="0" xfId="0" applyNumberFormat="1" applyFill="1" applyBorder="1" applyAlignment="1">
      <alignment vertical="center" wrapText="1"/>
    </xf>
    <xf numFmtId="0" fontId="0" fillId="4" borderId="0" xfId="0" applyFill="1" applyAlignment="1">
      <alignment vertical="center"/>
    </xf>
    <xf numFmtId="165" fontId="0" fillId="0" borderId="1" xfId="0" applyNumberFormat="1" applyBorder="1" applyAlignment="1">
      <alignment horizontal="center" vertical="center"/>
    </xf>
    <xf numFmtId="49" fontId="0" fillId="0" borderId="1" xfId="0" applyNumberFormat="1" applyBorder="1" applyAlignment="1">
      <alignment horizontal="center" vertical="center"/>
    </xf>
    <xf numFmtId="164" fontId="8" fillId="0" borderId="0" xfId="0" applyNumberFormat="1" applyFont="1" applyBorder="1"/>
    <xf numFmtId="164" fontId="7" fillId="0" borderId="1" xfId="0" applyNumberFormat="1" applyFont="1" applyBorder="1"/>
    <xf numFmtId="0" fontId="7" fillId="6" borderId="1" xfId="0" applyFont="1" applyFill="1" applyBorder="1"/>
    <xf numFmtId="0" fontId="7" fillId="6" borderId="16" xfId="0" applyFont="1" applyFill="1" applyBorder="1" applyAlignment="1">
      <alignment horizontal="center" vertical="center"/>
    </xf>
    <xf numFmtId="0" fontId="7" fillId="6" borderId="1" xfId="0" applyFont="1" applyFill="1" applyBorder="1" applyAlignment="1">
      <alignment vertical="center"/>
    </xf>
    <xf numFmtId="0" fontId="8" fillId="6" borderId="17"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0" fillId="6" borderId="5" xfId="0" applyFont="1" applyFill="1" applyBorder="1" applyAlignment="1">
      <alignment horizontal="center" wrapText="1"/>
    </xf>
    <xf numFmtId="0" fontId="7" fillId="0" borderId="0" xfId="0" applyNumberFormat="1" applyFont="1" applyBorder="1"/>
    <xf numFmtId="0" fontId="8" fillId="0" borderId="0" xfId="0" applyNumberFormat="1" applyFont="1" applyBorder="1"/>
    <xf numFmtId="0" fontId="1" fillId="0" borderId="0" xfId="0" applyNumberFormat="1" applyFont="1"/>
    <xf numFmtId="0" fontId="8" fillId="6" borderId="30" xfId="0" applyFont="1" applyFill="1" applyBorder="1" applyAlignment="1">
      <alignment horizontal="center" vertical="center" wrapText="1"/>
    </xf>
    <xf numFmtId="164" fontId="7" fillId="6" borderId="31" xfId="0" applyNumberFormat="1" applyFont="1" applyFill="1" applyBorder="1" applyAlignment="1">
      <alignment horizontal="left" vertical="center" wrapText="1"/>
    </xf>
    <xf numFmtId="164" fontId="7" fillId="7" borderId="31" xfId="0" applyNumberFormat="1" applyFont="1" applyFill="1" applyBorder="1" applyAlignment="1">
      <alignment horizontal="left" vertical="center" wrapText="1"/>
    </xf>
    <xf numFmtId="164" fontId="7" fillId="5" borderId="32" xfId="0" applyNumberFormat="1" applyFont="1" applyFill="1" applyBorder="1" applyAlignment="1">
      <alignment horizontal="left" vertical="center" wrapText="1"/>
    </xf>
    <xf numFmtId="164" fontId="7" fillId="5" borderId="33" xfId="0" applyNumberFormat="1" applyFont="1" applyFill="1" applyBorder="1" applyAlignment="1">
      <alignment horizontal="left" vertical="center" wrapText="1"/>
    </xf>
    <xf numFmtId="164" fontId="7" fillId="7" borderId="34" xfId="0" applyNumberFormat="1" applyFont="1" applyFill="1" applyBorder="1" applyAlignment="1">
      <alignment horizontal="left" vertical="center" wrapText="1"/>
    </xf>
    <xf numFmtId="164" fontId="7" fillId="7" borderId="4" xfId="0" applyNumberFormat="1" applyFont="1" applyFill="1" applyBorder="1" applyAlignment="1">
      <alignment horizontal="left" vertical="center" wrapText="1"/>
    </xf>
    <xf numFmtId="164" fontId="7" fillId="7" borderId="33" xfId="0" applyNumberFormat="1" applyFont="1" applyFill="1" applyBorder="1" applyAlignment="1">
      <alignment horizontal="left" vertical="center" wrapText="1"/>
    </xf>
    <xf numFmtId="164" fontId="7" fillId="6" borderId="34" xfId="0" applyNumberFormat="1" applyFont="1" applyFill="1" applyBorder="1" applyAlignment="1">
      <alignment horizontal="left" vertical="center" wrapText="1"/>
    </xf>
    <xf numFmtId="0" fontId="10" fillId="6" borderId="22" xfId="0" applyNumberFormat="1" applyFont="1" applyFill="1" applyBorder="1" applyAlignment="1">
      <alignment horizontal="left" vertical="center" wrapText="1"/>
    </xf>
    <xf numFmtId="0" fontId="10" fillId="7" borderId="22" xfId="0" applyNumberFormat="1" applyFont="1" applyFill="1" applyBorder="1" applyAlignment="1">
      <alignment horizontal="left" vertical="center" wrapText="1"/>
    </xf>
    <xf numFmtId="0" fontId="0" fillId="0" borderId="0" xfId="0" applyNumberFormat="1" applyFont="1"/>
    <xf numFmtId="0" fontId="8" fillId="6" borderId="35" xfId="0" applyNumberFormat="1" applyFont="1" applyFill="1" applyBorder="1" applyAlignment="1">
      <alignment horizontal="center" vertical="center"/>
    </xf>
    <xf numFmtId="0" fontId="8" fillId="6" borderId="36" xfId="0" applyNumberFormat="1" applyFont="1" applyFill="1" applyBorder="1" applyAlignment="1">
      <alignment horizontal="center" vertical="center" wrapText="1"/>
    </xf>
    <xf numFmtId="9" fontId="10" fillId="7" borderId="22"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7" fillId="5" borderId="10" xfId="0" applyFont="1" applyFill="1" applyBorder="1" applyAlignment="1">
      <alignment vertical="center"/>
    </xf>
    <xf numFmtId="0" fontId="9" fillId="5" borderId="9" xfId="0" applyFont="1" applyFill="1" applyBorder="1" applyAlignment="1">
      <alignment horizontal="left" vertical="center" wrapText="1"/>
    </xf>
    <xf numFmtId="0" fontId="7" fillId="5" borderId="11" xfId="0" applyFont="1" applyFill="1" applyBorder="1" applyAlignment="1">
      <alignment horizontal="center" vertical="center" wrapText="1"/>
    </xf>
    <xf numFmtId="164" fontId="7" fillId="5" borderId="10" xfId="0" applyNumberFormat="1" applyFont="1" applyFill="1" applyBorder="1" applyAlignment="1">
      <alignment horizontal="left" vertical="center" wrapText="1"/>
    </xf>
    <xf numFmtId="0" fontId="7" fillId="8" borderId="18" xfId="0" applyFont="1" applyFill="1" applyBorder="1" applyAlignment="1">
      <alignment vertical="center" wrapText="1"/>
    </xf>
    <xf numFmtId="0" fontId="7" fillId="8" borderId="10" xfId="0" applyFont="1" applyFill="1" applyBorder="1" applyAlignment="1">
      <alignment vertical="center" wrapText="1"/>
    </xf>
    <xf numFmtId="0" fontId="7" fillId="8" borderId="18" xfId="0" applyNumberFormat="1" applyFont="1" applyFill="1" applyBorder="1" applyAlignment="1">
      <alignment vertical="center" wrapText="1"/>
    </xf>
    <xf numFmtId="0" fontId="7" fillId="8" borderId="26" xfId="0" applyNumberFormat="1" applyFont="1" applyFill="1" applyBorder="1" applyAlignment="1">
      <alignment vertical="center" wrapText="1"/>
    </xf>
    <xf numFmtId="0" fontId="7" fillId="8" borderId="21" xfId="0" applyNumberFormat="1" applyFont="1" applyFill="1" applyBorder="1" applyAlignment="1">
      <alignment vertical="center" wrapText="1"/>
    </xf>
    <xf numFmtId="0" fontId="0" fillId="0" borderId="0" xfId="0" applyAlignment="1">
      <alignment horizontal="center"/>
    </xf>
    <xf numFmtId="0" fontId="9" fillId="7" borderId="25"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10" fillId="7" borderId="2" xfId="0" applyNumberFormat="1"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 xfId="0" applyFont="1" applyBorder="1" applyAlignment="1">
      <alignment horizontal="left" vertical="center" wrapText="1"/>
    </xf>
    <xf numFmtId="0" fontId="10" fillId="5" borderId="2" xfId="0" applyNumberFormat="1" applyFont="1" applyFill="1" applyBorder="1" applyAlignment="1">
      <alignment horizontal="left" vertical="center" wrapText="1"/>
    </xf>
    <xf numFmtId="0" fontId="8" fillId="6" borderId="1"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4" xfId="0" applyFont="1" applyFill="1" applyBorder="1" applyAlignment="1">
      <alignment horizontal="center" vertical="center"/>
    </xf>
    <xf numFmtId="0" fontId="0" fillId="5" borderId="2" xfId="0" applyFill="1" applyBorder="1" applyAlignment="1">
      <alignment wrapText="1"/>
    </xf>
    <xf numFmtId="0" fontId="0" fillId="5" borderId="8" xfId="0" applyFill="1" applyBorder="1" applyAlignment="1">
      <alignment wrapText="1"/>
    </xf>
    <xf numFmtId="0" fontId="1" fillId="0" borderId="38" xfId="0" applyFont="1" applyBorder="1" applyAlignment="1">
      <alignment horizontal="left" vertical="center"/>
    </xf>
    <xf numFmtId="0" fontId="1" fillId="0" borderId="38"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2" fillId="0" borderId="1" xfId="1" applyFont="1" applyBorder="1" applyAlignment="1">
      <alignment horizontal="left" wrapText="1"/>
    </xf>
    <xf numFmtId="0" fontId="2" fillId="0" borderId="5" xfId="1" applyFont="1" applyBorder="1" applyAlignment="1">
      <alignment horizontal="left" wrapText="1"/>
    </xf>
    <xf numFmtId="0" fontId="2" fillId="0" borderId="7" xfId="1" applyFont="1" applyBorder="1" applyAlignment="1">
      <alignment horizontal="left" wrapText="1"/>
    </xf>
    <xf numFmtId="0" fontId="1" fillId="0" borderId="1" xfId="1" applyFont="1" applyBorder="1" applyAlignment="1">
      <alignment horizontal="left"/>
    </xf>
    <xf numFmtId="0" fontId="6" fillId="0" borderId="5" xfId="1" applyFont="1" applyBorder="1" applyAlignment="1">
      <alignment horizontal="left" wrapText="1"/>
    </xf>
    <xf numFmtId="0" fontId="6" fillId="0" borderId="6" xfId="1" applyFont="1" applyBorder="1" applyAlignment="1">
      <alignment horizontal="left" wrapText="1"/>
    </xf>
    <xf numFmtId="0" fontId="6" fillId="0" borderId="7" xfId="1" applyFont="1" applyBorder="1" applyAlignment="1">
      <alignment horizontal="left" wrapText="1"/>
    </xf>
    <xf numFmtId="0" fontId="13" fillId="8" borderId="0" xfId="0" applyFont="1" applyFill="1" applyAlignment="1">
      <alignment horizont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zoomScale="80" zoomScaleNormal="80" workbookViewId="0">
      <selection sqref="A1:C1"/>
    </sheetView>
  </sheetViews>
  <sheetFormatPr defaultRowHeight="15" x14ac:dyDescent="0.25"/>
  <cols>
    <col min="2" max="2" width="26" customWidth="1"/>
    <col min="3" max="3" width="16" style="1" customWidth="1"/>
    <col min="4" max="4" width="80" style="129" customWidth="1"/>
    <col min="5" max="5" width="9.140625" style="2"/>
    <col min="6" max="7" width="12.140625" bestFit="1" customWidth="1"/>
    <col min="8" max="8" width="15.140625" bestFit="1" customWidth="1"/>
    <col min="9" max="9" width="15.140625" style="120" customWidth="1"/>
    <col min="10" max="10" width="9.140625" style="2"/>
    <col min="11" max="12" width="12.140625" bestFit="1" customWidth="1"/>
    <col min="13" max="13" width="15.140625" bestFit="1" customWidth="1"/>
    <col min="14" max="14" width="9.140625" style="2"/>
    <col min="15" max="16" width="12.140625" bestFit="1" customWidth="1"/>
    <col min="17" max="17" width="15.140625" bestFit="1" customWidth="1"/>
  </cols>
  <sheetData>
    <row r="1" spans="1:17" x14ac:dyDescent="0.25">
      <c r="A1" s="163" t="s">
        <v>249</v>
      </c>
      <c r="B1" s="163"/>
      <c r="C1" s="163"/>
      <c r="D1" s="39" t="s">
        <v>228</v>
      </c>
    </row>
    <row r="2" spans="1:17" ht="15.75" thickBot="1" x14ac:dyDescent="0.3">
      <c r="C2" s="152" t="s">
        <v>230</v>
      </c>
      <c r="D2" s="152"/>
      <c r="F2" s="153" t="s">
        <v>231</v>
      </c>
      <c r="G2" s="153"/>
      <c r="H2" s="153"/>
    </row>
    <row r="3" spans="1:17" ht="24.75" customHeight="1" x14ac:dyDescent="0.3">
      <c r="B3" s="100"/>
      <c r="C3" s="101"/>
      <c r="D3" s="102"/>
      <c r="E3" s="147" t="s">
        <v>13</v>
      </c>
      <c r="F3" s="147"/>
      <c r="G3" s="147"/>
      <c r="H3" s="149"/>
      <c r="I3" s="121" t="s">
        <v>187</v>
      </c>
      <c r="J3" s="148" t="s">
        <v>11</v>
      </c>
      <c r="K3" s="147"/>
      <c r="L3" s="147"/>
      <c r="M3" s="147"/>
      <c r="N3" s="147" t="s">
        <v>12</v>
      </c>
      <c r="O3" s="147"/>
      <c r="P3" s="147"/>
      <c r="Q3" s="147"/>
    </row>
    <row r="4" spans="1:17" ht="57" customHeight="1" thickBot="1" x14ac:dyDescent="0.3">
      <c r="B4" s="105" t="s">
        <v>222</v>
      </c>
      <c r="C4" s="103" t="s">
        <v>3</v>
      </c>
      <c r="D4" s="104" t="s">
        <v>1</v>
      </c>
      <c r="E4" s="104" t="s">
        <v>2</v>
      </c>
      <c r="F4" s="104" t="s">
        <v>4</v>
      </c>
      <c r="G4" s="104" t="s">
        <v>5</v>
      </c>
      <c r="H4" s="109" t="s">
        <v>6</v>
      </c>
      <c r="I4" s="122" t="s">
        <v>223</v>
      </c>
      <c r="J4" s="103" t="s">
        <v>2</v>
      </c>
      <c r="K4" s="104" t="s">
        <v>4</v>
      </c>
      <c r="L4" s="104" t="s">
        <v>5</v>
      </c>
      <c r="M4" s="104" t="s">
        <v>6</v>
      </c>
      <c r="N4" s="104" t="s">
        <v>2</v>
      </c>
      <c r="O4" s="104" t="s">
        <v>4</v>
      </c>
      <c r="P4" s="104" t="s">
        <v>5</v>
      </c>
      <c r="Q4" s="104" t="s">
        <v>6</v>
      </c>
    </row>
    <row r="5" spans="1:17" ht="60.75" thickBot="1" x14ac:dyDescent="0.3">
      <c r="B5" s="60" t="s">
        <v>203</v>
      </c>
      <c r="C5" s="56" t="s">
        <v>7</v>
      </c>
      <c r="D5" s="57" t="s">
        <v>43</v>
      </c>
      <c r="E5" s="58">
        <v>546</v>
      </c>
      <c r="F5" s="59"/>
      <c r="G5" s="59"/>
      <c r="H5" s="110">
        <f t="shared" ref="H5:H17" si="0">E5*G5</f>
        <v>0</v>
      </c>
      <c r="I5" s="118"/>
      <c r="J5" s="134" t="s">
        <v>243</v>
      </c>
      <c r="K5" s="59"/>
      <c r="L5" s="59">
        <f t="shared" ref="L5:L17" si="1">K5*1.23</f>
        <v>0</v>
      </c>
      <c r="M5" s="59" t="e">
        <f t="shared" ref="M5:M17" si="2">J5*L5</f>
        <v>#VALUE!</v>
      </c>
      <c r="N5" s="134" t="s">
        <v>244</v>
      </c>
      <c r="O5" s="59">
        <f>F5</f>
        <v>0</v>
      </c>
      <c r="P5" s="59">
        <f t="shared" ref="P5:P17" si="3">O5*1.23</f>
        <v>0</v>
      </c>
      <c r="Q5" s="61" t="e">
        <f t="shared" ref="Q5:Q17" si="4">N5*P5</f>
        <v>#VALUE!</v>
      </c>
    </row>
    <row r="6" spans="1:17" ht="72.75" thickBot="1" x14ac:dyDescent="0.3">
      <c r="B6" s="62" t="s">
        <v>204</v>
      </c>
      <c r="C6" s="63" t="s">
        <v>8</v>
      </c>
      <c r="D6" s="64" t="s">
        <v>205</v>
      </c>
      <c r="E6" s="65">
        <v>18</v>
      </c>
      <c r="F6" s="66"/>
      <c r="G6" s="66"/>
      <c r="H6" s="111">
        <f t="shared" si="0"/>
        <v>0</v>
      </c>
      <c r="I6" s="119"/>
      <c r="J6" s="136" t="s">
        <v>245</v>
      </c>
      <c r="K6" s="66"/>
      <c r="L6" s="66">
        <f t="shared" si="1"/>
        <v>0</v>
      </c>
      <c r="M6" s="66" t="e">
        <f t="shared" si="2"/>
        <v>#VALUE!</v>
      </c>
      <c r="N6" s="136" t="s">
        <v>246</v>
      </c>
      <c r="O6" s="66">
        <f t="shared" ref="O6:O17" si="5">F6</f>
        <v>0</v>
      </c>
      <c r="P6" s="66">
        <f t="shared" si="3"/>
        <v>0</v>
      </c>
      <c r="Q6" s="67" t="e">
        <f t="shared" si="4"/>
        <v>#VALUE!</v>
      </c>
    </row>
    <row r="7" spans="1:17" ht="36" customHeight="1" thickBot="1" x14ac:dyDescent="0.3">
      <c r="B7" s="150" t="s">
        <v>206</v>
      </c>
      <c r="C7" s="53" t="s">
        <v>9</v>
      </c>
      <c r="D7" s="43" t="s">
        <v>209</v>
      </c>
      <c r="E7" s="44">
        <v>6000</v>
      </c>
      <c r="F7" s="45"/>
      <c r="G7" s="45"/>
      <c r="H7" s="112">
        <f t="shared" si="0"/>
        <v>0</v>
      </c>
      <c r="I7" s="146"/>
      <c r="J7" s="134" t="s">
        <v>241</v>
      </c>
      <c r="K7" s="45"/>
      <c r="L7" s="45">
        <f t="shared" si="1"/>
        <v>0</v>
      </c>
      <c r="M7" s="45" t="e">
        <f t="shared" si="2"/>
        <v>#VALUE!</v>
      </c>
      <c r="N7" s="134" t="s">
        <v>242</v>
      </c>
      <c r="O7" s="45">
        <f t="shared" si="5"/>
        <v>0</v>
      </c>
      <c r="P7" s="45">
        <f t="shared" si="3"/>
        <v>0</v>
      </c>
      <c r="Q7" s="68" t="e">
        <f t="shared" si="4"/>
        <v>#VALUE!</v>
      </c>
    </row>
    <row r="8" spans="1:17" ht="54.75" customHeight="1" thickBot="1" x14ac:dyDescent="0.3">
      <c r="B8" s="151"/>
      <c r="C8" s="54" t="s">
        <v>9</v>
      </c>
      <c r="D8" s="46" t="s">
        <v>45</v>
      </c>
      <c r="E8" s="47">
        <v>6000</v>
      </c>
      <c r="F8" s="48"/>
      <c r="G8" s="48"/>
      <c r="H8" s="113">
        <f t="shared" si="0"/>
        <v>0</v>
      </c>
      <c r="I8" s="145"/>
      <c r="J8" s="134" t="s">
        <v>241</v>
      </c>
      <c r="K8" s="48"/>
      <c r="L8" s="48">
        <f t="shared" si="1"/>
        <v>0</v>
      </c>
      <c r="M8" s="48" t="e">
        <f t="shared" si="2"/>
        <v>#VALUE!</v>
      </c>
      <c r="N8" s="134" t="s">
        <v>242</v>
      </c>
      <c r="O8" s="48">
        <f t="shared" si="5"/>
        <v>0</v>
      </c>
      <c r="P8" s="48">
        <f t="shared" si="3"/>
        <v>0</v>
      </c>
      <c r="Q8" s="69" t="e">
        <f t="shared" si="4"/>
        <v>#VALUE!</v>
      </c>
    </row>
    <row r="9" spans="1:17" ht="104.25" customHeight="1" thickBot="1" x14ac:dyDescent="0.3">
      <c r="B9" s="70" t="s">
        <v>210</v>
      </c>
      <c r="C9" s="63" t="s">
        <v>10</v>
      </c>
      <c r="D9" s="135" t="s">
        <v>238</v>
      </c>
      <c r="E9" s="71">
        <v>6000</v>
      </c>
      <c r="F9" s="66"/>
      <c r="G9" s="66"/>
      <c r="H9" s="111">
        <f t="shared" si="0"/>
        <v>0</v>
      </c>
      <c r="I9" s="123" t="s">
        <v>224</v>
      </c>
      <c r="J9" s="134" t="s">
        <v>241</v>
      </c>
      <c r="K9" s="66"/>
      <c r="L9" s="66">
        <f t="shared" si="1"/>
        <v>0</v>
      </c>
      <c r="M9" s="66" t="e">
        <f t="shared" si="2"/>
        <v>#VALUE!</v>
      </c>
      <c r="N9" s="134" t="s">
        <v>242</v>
      </c>
      <c r="O9" s="66">
        <f t="shared" si="5"/>
        <v>0</v>
      </c>
      <c r="P9" s="66">
        <f t="shared" si="3"/>
        <v>0</v>
      </c>
      <c r="Q9" s="67" t="e">
        <f t="shared" si="4"/>
        <v>#VALUE!</v>
      </c>
    </row>
    <row r="10" spans="1:17" ht="105.75" customHeight="1" thickBot="1" x14ac:dyDescent="0.3">
      <c r="B10" s="131" t="s">
        <v>211</v>
      </c>
      <c r="C10" s="132" t="s">
        <v>10</v>
      </c>
      <c r="D10" s="135" t="s">
        <v>239</v>
      </c>
      <c r="E10" s="130">
        <v>6000</v>
      </c>
      <c r="F10" s="133"/>
      <c r="G10" s="59"/>
      <c r="H10" s="110">
        <f t="shared" si="0"/>
        <v>0</v>
      </c>
      <c r="I10" s="124" t="s">
        <v>225</v>
      </c>
      <c r="J10" s="134" t="s">
        <v>241</v>
      </c>
      <c r="K10" s="59"/>
      <c r="L10" s="59">
        <f>K10*1.23</f>
        <v>0</v>
      </c>
      <c r="M10" s="59" t="e">
        <f>J10*L10</f>
        <v>#VALUE!</v>
      </c>
      <c r="N10" s="134" t="s">
        <v>242</v>
      </c>
      <c r="O10" s="59">
        <f>F10</f>
        <v>0</v>
      </c>
      <c r="P10" s="59">
        <f>O10*1.23</f>
        <v>0</v>
      </c>
      <c r="Q10" s="61" t="e">
        <f>N10*P10</f>
        <v>#VALUE!</v>
      </c>
    </row>
    <row r="11" spans="1:17" ht="99" customHeight="1" thickBot="1" x14ac:dyDescent="0.3">
      <c r="B11" s="70" t="s">
        <v>212</v>
      </c>
      <c r="C11" s="63" t="s">
        <v>10</v>
      </c>
      <c r="D11" s="135" t="s">
        <v>240</v>
      </c>
      <c r="E11" s="71">
        <v>6000</v>
      </c>
      <c r="F11" s="66"/>
      <c r="G11" s="66"/>
      <c r="H11" s="111">
        <f t="shared" si="0"/>
        <v>0</v>
      </c>
      <c r="I11" s="125" t="s">
        <v>225</v>
      </c>
      <c r="J11" s="134" t="s">
        <v>241</v>
      </c>
      <c r="K11" s="66"/>
      <c r="L11" s="66">
        <f t="shared" si="1"/>
        <v>0</v>
      </c>
      <c r="M11" s="66" t="e">
        <f t="shared" si="2"/>
        <v>#VALUE!</v>
      </c>
      <c r="N11" s="134" t="s">
        <v>242</v>
      </c>
      <c r="O11" s="66">
        <f t="shared" si="5"/>
        <v>0</v>
      </c>
      <c r="P11" s="66">
        <f t="shared" si="3"/>
        <v>0</v>
      </c>
      <c r="Q11" s="67" t="e">
        <f t="shared" si="4"/>
        <v>#VALUE!</v>
      </c>
    </row>
    <row r="12" spans="1:17" ht="336.75" thickBot="1" x14ac:dyDescent="0.3">
      <c r="B12" s="60" t="s">
        <v>213</v>
      </c>
      <c r="C12" s="56" t="s">
        <v>207</v>
      </c>
      <c r="D12" s="57" t="s">
        <v>190</v>
      </c>
      <c r="E12" s="76">
        <v>6000</v>
      </c>
      <c r="F12" s="59"/>
      <c r="G12" s="59"/>
      <c r="H12" s="110">
        <f t="shared" si="0"/>
        <v>0</v>
      </c>
      <c r="I12" s="118" t="s">
        <v>227</v>
      </c>
      <c r="J12" s="134" t="s">
        <v>241</v>
      </c>
      <c r="K12" s="59"/>
      <c r="L12" s="59">
        <f t="shared" si="1"/>
        <v>0</v>
      </c>
      <c r="M12" s="59" t="e">
        <f t="shared" si="2"/>
        <v>#VALUE!</v>
      </c>
      <c r="N12" s="134" t="s">
        <v>242</v>
      </c>
      <c r="O12" s="59">
        <f t="shared" si="5"/>
        <v>0</v>
      </c>
      <c r="P12" s="59">
        <f t="shared" si="3"/>
        <v>0</v>
      </c>
      <c r="Q12" s="61" t="e">
        <f t="shared" si="4"/>
        <v>#VALUE!</v>
      </c>
    </row>
    <row r="13" spans="1:17" ht="36.75" thickBot="1" x14ac:dyDescent="0.3">
      <c r="B13" s="140" t="s">
        <v>214</v>
      </c>
      <c r="C13" s="77" t="s">
        <v>0</v>
      </c>
      <c r="D13" s="78" t="s">
        <v>44</v>
      </c>
      <c r="E13" s="79">
        <v>124</v>
      </c>
      <c r="F13" s="80"/>
      <c r="G13" s="80"/>
      <c r="H13" s="114">
        <f t="shared" si="0"/>
        <v>0</v>
      </c>
      <c r="I13" s="143" t="s">
        <v>226</v>
      </c>
      <c r="J13" s="137" t="s">
        <v>247</v>
      </c>
      <c r="K13" s="80"/>
      <c r="L13" s="80">
        <f t="shared" si="1"/>
        <v>0</v>
      </c>
      <c r="M13" s="80" t="e">
        <f t="shared" si="2"/>
        <v>#VALUE!</v>
      </c>
      <c r="N13" s="138" t="s">
        <v>248</v>
      </c>
      <c r="O13" s="80">
        <f>F13</f>
        <v>0</v>
      </c>
      <c r="P13" s="80">
        <f t="shared" si="3"/>
        <v>0</v>
      </c>
      <c r="Q13" s="81" t="e">
        <f t="shared" si="4"/>
        <v>#VALUE!</v>
      </c>
    </row>
    <row r="14" spans="1:17" ht="132.75" thickBot="1" x14ac:dyDescent="0.3">
      <c r="B14" s="141"/>
      <c r="C14" s="72" t="s">
        <v>0</v>
      </c>
      <c r="D14" s="73" t="s">
        <v>185</v>
      </c>
      <c r="E14" s="74">
        <v>6000</v>
      </c>
      <c r="F14" s="75"/>
      <c r="G14" s="75"/>
      <c r="H14" s="115">
        <f t="shared" si="0"/>
        <v>0</v>
      </c>
      <c r="I14" s="144"/>
      <c r="J14" s="134" t="s">
        <v>241</v>
      </c>
      <c r="K14" s="75"/>
      <c r="L14" s="75">
        <f t="shared" si="1"/>
        <v>0</v>
      </c>
      <c r="M14" s="75" t="e">
        <f t="shared" si="2"/>
        <v>#VALUE!</v>
      </c>
      <c r="N14" s="134" t="s">
        <v>242</v>
      </c>
      <c r="O14" s="75">
        <f t="shared" si="5"/>
        <v>0</v>
      </c>
      <c r="P14" s="75">
        <f t="shared" si="3"/>
        <v>0</v>
      </c>
      <c r="Q14" s="82" t="e">
        <f t="shared" si="4"/>
        <v>#VALUE!</v>
      </c>
    </row>
    <row r="15" spans="1:17" ht="15.75" thickBot="1" x14ac:dyDescent="0.3">
      <c r="B15" s="141"/>
      <c r="C15" s="72" t="s">
        <v>0</v>
      </c>
      <c r="D15" s="74" t="s">
        <v>14</v>
      </c>
      <c r="E15" s="74">
        <v>6000</v>
      </c>
      <c r="F15" s="75"/>
      <c r="G15" s="75"/>
      <c r="H15" s="115">
        <f t="shared" si="0"/>
        <v>0</v>
      </c>
      <c r="I15" s="144"/>
      <c r="J15" s="134" t="s">
        <v>241</v>
      </c>
      <c r="K15" s="75"/>
      <c r="L15" s="75">
        <f t="shared" si="1"/>
        <v>0</v>
      </c>
      <c r="M15" s="75" t="e">
        <f t="shared" si="2"/>
        <v>#VALUE!</v>
      </c>
      <c r="N15" s="134" t="s">
        <v>242</v>
      </c>
      <c r="O15" s="75">
        <f t="shared" si="5"/>
        <v>0</v>
      </c>
      <c r="P15" s="75">
        <f t="shared" si="3"/>
        <v>0</v>
      </c>
      <c r="Q15" s="82" t="e">
        <f t="shared" si="4"/>
        <v>#VALUE!</v>
      </c>
    </row>
    <row r="16" spans="1:17" ht="24.75" thickBot="1" x14ac:dyDescent="0.3">
      <c r="B16" s="142"/>
      <c r="C16" s="83" t="s">
        <v>0</v>
      </c>
      <c r="D16" s="84" t="s">
        <v>46</v>
      </c>
      <c r="E16" s="84">
        <v>6000</v>
      </c>
      <c r="F16" s="85"/>
      <c r="G16" s="85"/>
      <c r="H16" s="116">
        <f t="shared" si="0"/>
        <v>0</v>
      </c>
      <c r="I16" s="145"/>
      <c r="J16" s="134" t="s">
        <v>241</v>
      </c>
      <c r="K16" s="85"/>
      <c r="L16" s="85">
        <f t="shared" si="1"/>
        <v>0</v>
      </c>
      <c r="M16" s="85" t="e">
        <f t="shared" si="2"/>
        <v>#VALUE!</v>
      </c>
      <c r="N16" s="134" t="s">
        <v>242</v>
      </c>
      <c r="O16" s="85">
        <f t="shared" si="5"/>
        <v>0</v>
      </c>
      <c r="P16" s="85">
        <f t="shared" si="3"/>
        <v>0</v>
      </c>
      <c r="Q16" s="86" t="e">
        <f t="shared" si="4"/>
        <v>#VALUE!</v>
      </c>
    </row>
    <row r="17" spans="2:17" ht="75.75" thickBot="1" x14ac:dyDescent="0.3">
      <c r="B17" s="60" t="s">
        <v>215</v>
      </c>
      <c r="C17" s="56" t="s">
        <v>208</v>
      </c>
      <c r="D17" s="58" t="s">
        <v>15</v>
      </c>
      <c r="E17" s="58">
        <v>6000</v>
      </c>
      <c r="F17" s="59"/>
      <c r="G17" s="59"/>
      <c r="H17" s="117">
        <f t="shared" si="0"/>
        <v>0</v>
      </c>
      <c r="I17" s="118"/>
      <c r="J17" s="134" t="s">
        <v>241</v>
      </c>
      <c r="K17" s="59"/>
      <c r="L17" s="59">
        <f t="shared" si="1"/>
        <v>0</v>
      </c>
      <c r="M17" s="59" t="e">
        <f t="shared" si="2"/>
        <v>#VALUE!</v>
      </c>
      <c r="N17" s="134" t="s">
        <v>242</v>
      </c>
      <c r="O17" s="59">
        <f t="shared" si="5"/>
        <v>0</v>
      </c>
      <c r="P17" s="59">
        <f t="shared" si="3"/>
        <v>0</v>
      </c>
      <c r="Q17" s="61" t="e">
        <f t="shared" si="4"/>
        <v>#VALUE!</v>
      </c>
    </row>
    <row r="18" spans="2:17" x14ac:dyDescent="0.25">
      <c r="B18" s="52"/>
      <c r="C18" s="55"/>
      <c r="D18" s="49"/>
      <c r="E18" s="49"/>
      <c r="F18" s="50"/>
      <c r="G18" s="50"/>
      <c r="H18" s="99">
        <f>SUM(H5:H17)</f>
        <v>0</v>
      </c>
      <c r="I18" s="106"/>
      <c r="J18" s="38"/>
      <c r="K18" s="36"/>
      <c r="L18" s="36"/>
      <c r="M18" s="51" t="e">
        <f>SUM(M5:M17)</f>
        <v>#VALUE!</v>
      </c>
      <c r="N18" s="38"/>
      <c r="O18" s="36"/>
      <c r="P18" s="36"/>
      <c r="Q18" s="51" t="e">
        <f>SUM(Q5:Q17)</f>
        <v>#VALUE!</v>
      </c>
    </row>
    <row r="19" spans="2:17" x14ac:dyDescent="0.25">
      <c r="B19" s="36"/>
      <c r="C19" s="37"/>
      <c r="D19" s="38"/>
      <c r="E19" s="38"/>
      <c r="F19" s="36"/>
      <c r="G19" s="36"/>
      <c r="H19" s="98"/>
      <c r="I19" s="107"/>
      <c r="J19" s="38"/>
      <c r="K19" s="36"/>
      <c r="L19" s="36"/>
      <c r="M19" s="36"/>
      <c r="N19" s="38"/>
      <c r="O19" s="36"/>
      <c r="P19" s="36"/>
      <c r="Q19" s="36"/>
    </row>
    <row r="21" spans="2:17" x14ac:dyDescent="0.25">
      <c r="C21" s="39" t="s">
        <v>193</v>
      </c>
      <c r="D21" s="40" t="s">
        <v>192</v>
      </c>
      <c r="E21" s="40"/>
      <c r="F21" s="41"/>
      <c r="G21" s="41"/>
      <c r="H21" s="41"/>
      <c r="I21" s="108"/>
      <c r="J21" s="40"/>
    </row>
    <row r="23" spans="2:17" x14ac:dyDescent="0.25">
      <c r="C23" s="35" t="s">
        <v>186</v>
      </c>
      <c r="D23" s="126" t="s">
        <v>191</v>
      </c>
      <c r="E23" s="89" t="s">
        <v>187</v>
      </c>
      <c r="F23" s="34" t="s">
        <v>188</v>
      </c>
    </row>
    <row r="24" spans="2:17" x14ac:dyDescent="0.25">
      <c r="C24" s="35">
        <v>1</v>
      </c>
      <c r="D24" s="127" t="s">
        <v>199</v>
      </c>
      <c r="E24" s="90"/>
      <c r="F24" s="35" t="s">
        <v>200</v>
      </c>
    </row>
    <row r="25" spans="2:17" ht="30" x14ac:dyDescent="0.25">
      <c r="C25" s="35">
        <v>2</v>
      </c>
      <c r="D25" s="127" t="s">
        <v>201</v>
      </c>
      <c r="E25" s="91"/>
      <c r="F25" s="96">
        <v>5.5555555555555601E-2</v>
      </c>
    </row>
    <row r="26" spans="2:17" ht="45" x14ac:dyDescent="0.25">
      <c r="C26" s="35">
        <v>3</v>
      </c>
      <c r="D26" s="127" t="s">
        <v>202</v>
      </c>
      <c r="E26" s="92"/>
      <c r="F26" s="97" t="s">
        <v>189</v>
      </c>
      <c r="G26" s="42"/>
      <c r="M26" s="155" t="s">
        <v>232</v>
      </c>
      <c r="N26" s="155"/>
      <c r="O26" s="155"/>
      <c r="P26" s="155"/>
    </row>
    <row r="27" spans="2:17" x14ac:dyDescent="0.25">
      <c r="C27" s="35">
        <v>4</v>
      </c>
      <c r="D27" s="127" t="s">
        <v>217</v>
      </c>
      <c r="E27" s="92"/>
      <c r="F27" s="97" t="s">
        <v>189</v>
      </c>
    </row>
    <row r="28" spans="2:17" x14ac:dyDescent="0.25">
      <c r="C28" s="35">
        <v>5</v>
      </c>
      <c r="D28" s="127" t="s">
        <v>218</v>
      </c>
      <c r="E28" s="92"/>
      <c r="F28" s="97" t="s">
        <v>189</v>
      </c>
    </row>
    <row r="29" spans="2:17" x14ac:dyDescent="0.25">
      <c r="C29" s="35">
        <v>6</v>
      </c>
      <c r="D29" s="127" t="s">
        <v>219</v>
      </c>
      <c r="E29" s="93"/>
      <c r="F29" s="97" t="s">
        <v>189</v>
      </c>
      <c r="M29" s="155" t="s">
        <v>233</v>
      </c>
      <c r="N29" s="155"/>
      <c r="O29" s="155"/>
    </row>
    <row r="30" spans="2:17" x14ac:dyDescent="0.25">
      <c r="C30" s="35">
        <v>7</v>
      </c>
      <c r="D30" s="127" t="s">
        <v>220</v>
      </c>
      <c r="E30" s="93"/>
      <c r="F30" s="97" t="s">
        <v>189</v>
      </c>
    </row>
    <row r="31" spans="2:17" ht="30" x14ac:dyDescent="0.25">
      <c r="C31" s="35">
        <v>8</v>
      </c>
      <c r="D31" s="127" t="s">
        <v>221</v>
      </c>
      <c r="E31" s="93"/>
      <c r="F31" s="97" t="s">
        <v>189</v>
      </c>
      <c r="M31" s="155" t="s">
        <v>234</v>
      </c>
      <c r="N31" s="155"/>
      <c r="O31" s="155"/>
    </row>
    <row r="32" spans="2:17" x14ac:dyDescent="0.25">
      <c r="C32" s="35">
        <v>9</v>
      </c>
      <c r="D32" s="127" t="s">
        <v>216</v>
      </c>
      <c r="E32" s="93"/>
      <c r="F32" s="97" t="s">
        <v>189</v>
      </c>
    </row>
    <row r="33" spans="3:15" x14ac:dyDescent="0.25">
      <c r="C33" s="87"/>
      <c r="D33" s="128"/>
      <c r="E33" s="94"/>
      <c r="F33" s="88"/>
    </row>
    <row r="34" spans="3:15" x14ac:dyDescent="0.25">
      <c r="C34" s="87"/>
      <c r="D34" s="128"/>
      <c r="E34" s="94"/>
      <c r="F34" s="88"/>
    </row>
    <row r="35" spans="3:15" x14ac:dyDescent="0.25">
      <c r="C35" s="39" t="s">
        <v>194</v>
      </c>
      <c r="D35" s="40" t="s">
        <v>195</v>
      </c>
      <c r="E35" s="95"/>
    </row>
    <row r="36" spans="3:15" x14ac:dyDescent="0.25">
      <c r="D36" s="129" t="s">
        <v>196</v>
      </c>
    </row>
    <row r="37" spans="3:15" x14ac:dyDescent="0.25">
      <c r="D37" s="129" t="s">
        <v>197</v>
      </c>
      <c r="J37" s="154" t="s">
        <v>237</v>
      </c>
      <c r="K37" s="154"/>
      <c r="L37" s="139" t="s">
        <v>236</v>
      </c>
      <c r="M37" s="139"/>
      <c r="N37" s="139"/>
      <c r="O37" s="139"/>
    </row>
    <row r="38" spans="3:15" x14ac:dyDescent="0.25">
      <c r="D38" s="129" t="s">
        <v>198</v>
      </c>
      <c r="L38" s="139" t="s">
        <v>235</v>
      </c>
      <c r="M38" s="139"/>
      <c r="N38" s="139"/>
      <c r="O38" s="139"/>
    </row>
  </sheetData>
  <mergeCells count="16">
    <mergeCell ref="L38:O38"/>
    <mergeCell ref="B13:B16"/>
    <mergeCell ref="I13:I16"/>
    <mergeCell ref="I7:I8"/>
    <mergeCell ref="A1:C1"/>
    <mergeCell ref="N3:Q3"/>
    <mergeCell ref="J3:M3"/>
    <mergeCell ref="E3:H3"/>
    <mergeCell ref="B7:B8"/>
    <mergeCell ref="C2:D2"/>
    <mergeCell ref="F2:H2"/>
    <mergeCell ref="J37:K37"/>
    <mergeCell ref="M26:P26"/>
    <mergeCell ref="M29:O29"/>
    <mergeCell ref="M31:O31"/>
    <mergeCell ref="L37:O37"/>
  </mergeCells>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6" sqref="C26"/>
    </sheetView>
  </sheetViews>
  <sheetFormatPr defaultRowHeight="15" x14ac:dyDescent="0.25"/>
  <cols>
    <col min="1" max="1" width="22" style="33" bestFit="1" customWidth="1"/>
    <col min="2" max="4" width="14.85546875" style="28" customWidth="1"/>
  </cols>
  <sheetData>
    <row r="1" spans="1:4" x14ac:dyDescent="0.25">
      <c r="A1" s="33" t="s">
        <v>229</v>
      </c>
    </row>
    <row r="3" spans="1:4" ht="45" x14ac:dyDescent="0.25">
      <c r="A3" s="29" t="s">
        <v>181</v>
      </c>
      <c r="B3" s="29" t="s">
        <v>184</v>
      </c>
      <c r="C3" s="29" t="s">
        <v>182</v>
      </c>
      <c r="D3" s="29" t="s">
        <v>183</v>
      </c>
    </row>
    <row r="4" spans="1:4" x14ac:dyDescent="0.25">
      <c r="A4" s="32" t="s">
        <v>24</v>
      </c>
      <c r="B4" s="30">
        <v>496</v>
      </c>
      <c r="C4" s="30">
        <v>2019</v>
      </c>
      <c r="D4" s="31">
        <v>45.090909090909093</v>
      </c>
    </row>
    <row r="5" spans="1:4" ht="14.45" x14ac:dyDescent="0.3">
      <c r="A5" s="32" t="s">
        <v>73</v>
      </c>
      <c r="B5" s="30">
        <v>330</v>
      </c>
      <c r="C5" s="30">
        <v>2019</v>
      </c>
      <c r="D5" s="31">
        <v>30</v>
      </c>
    </row>
    <row r="6" spans="1:4" ht="14.45" x14ac:dyDescent="0.3">
      <c r="A6" s="32" t="s">
        <v>26</v>
      </c>
      <c r="B6" s="30">
        <v>353</v>
      </c>
      <c r="C6" s="30">
        <v>2018</v>
      </c>
      <c r="D6" s="31">
        <v>32.090909090909093</v>
      </c>
    </row>
    <row r="7" spans="1:4" ht="14.45" x14ac:dyDescent="0.3">
      <c r="A7" s="32" t="s">
        <v>27</v>
      </c>
      <c r="B7" s="30">
        <v>156</v>
      </c>
      <c r="C7" s="30">
        <v>2019</v>
      </c>
      <c r="D7" s="31">
        <v>14.181818181818182</v>
      </c>
    </row>
    <row r="8" spans="1:4" x14ac:dyDescent="0.25">
      <c r="A8" s="32" t="s">
        <v>28</v>
      </c>
      <c r="B8" s="30">
        <v>396</v>
      </c>
      <c r="C8" s="30">
        <v>2018</v>
      </c>
      <c r="D8" s="31">
        <v>36</v>
      </c>
    </row>
    <row r="9" spans="1:4" x14ac:dyDescent="0.25">
      <c r="A9" s="32" t="s">
        <v>29</v>
      </c>
      <c r="B9" s="30">
        <v>515</v>
      </c>
      <c r="C9" s="30">
        <v>2019</v>
      </c>
      <c r="D9" s="31">
        <v>46.81818181818182</v>
      </c>
    </row>
    <row r="10" spans="1:4" ht="14.45" x14ac:dyDescent="0.3">
      <c r="A10" s="32" t="s">
        <v>30</v>
      </c>
      <c r="B10" s="30">
        <v>866</v>
      </c>
      <c r="C10" s="30">
        <v>2019</v>
      </c>
      <c r="D10" s="31">
        <v>78.727272727272734</v>
      </c>
    </row>
    <row r="11" spans="1:4" ht="14.45" x14ac:dyDescent="0.3">
      <c r="A11" s="32" t="s">
        <v>31</v>
      </c>
      <c r="B11" s="30">
        <v>160</v>
      </c>
      <c r="C11" s="30">
        <v>2018</v>
      </c>
      <c r="D11" s="31">
        <v>14.545454545454545</v>
      </c>
    </row>
    <row r="12" spans="1:4" ht="14.45" x14ac:dyDescent="0.3">
      <c r="A12" s="32" t="s">
        <v>32</v>
      </c>
      <c r="B12" s="30">
        <v>305</v>
      </c>
      <c r="C12" s="30">
        <v>2018</v>
      </c>
      <c r="D12" s="31">
        <v>27.727272727272727</v>
      </c>
    </row>
    <row r="13" spans="1:4" ht="14.45" x14ac:dyDescent="0.3">
      <c r="A13" s="32" t="s">
        <v>33</v>
      </c>
      <c r="B13" s="30">
        <v>183</v>
      </c>
      <c r="C13" s="30">
        <v>2019</v>
      </c>
      <c r="D13" s="31">
        <v>16.636363636363637</v>
      </c>
    </row>
    <row r="14" spans="1:4" ht="14.45" x14ac:dyDescent="0.3">
      <c r="A14" s="32" t="s">
        <v>34</v>
      </c>
      <c r="B14" s="30">
        <v>342</v>
      </c>
      <c r="C14" s="30">
        <v>2018</v>
      </c>
      <c r="D14" s="31">
        <v>31.09090909090909</v>
      </c>
    </row>
    <row r="15" spans="1:4" x14ac:dyDescent="0.25">
      <c r="A15" s="32" t="s">
        <v>35</v>
      </c>
      <c r="B15" s="30">
        <v>781</v>
      </c>
      <c r="C15" s="30">
        <v>2018</v>
      </c>
      <c r="D15" s="31">
        <v>71</v>
      </c>
    </row>
    <row r="16" spans="1:4" x14ac:dyDescent="0.25">
      <c r="A16" s="32" t="s">
        <v>36</v>
      </c>
      <c r="B16" s="30">
        <v>202</v>
      </c>
      <c r="C16" s="30">
        <v>2019</v>
      </c>
      <c r="D16" s="31">
        <v>18.363636363636363</v>
      </c>
    </row>
    <row r="17" spans="1:4" x14ac:dyDescent="0.25">
      <c r="A17" s="32" t="s">
        <v>81</v>
      </c>
      <c r="B17" s="30">
        <v>187</v>
      </c>
      <c r="C17" s="30">
        <v>2019</v>
      </c>
      <c r="D17" s="31">
        <v>17</v>
      </c>
    </row>
    <row r="18" spans="1:4" ht="14.45" x14ac:dyDescent="0.3">
      <c r="A18" s="32" t="s">
        <v>38</v>
      </c>
      <c r="B18" s="30">
        <v>478</v>
      </c>
      <c r="C18" s="30">
        <v>2019</v>
      </c>
      <c r="D18" s="31">
        <v>43.454545454545453</v>
      </c>
    </row>
    <row r="19" spans="1:4" ht="14.45" x14ac:dyDescent="0.3">
      <c r="A19" s="32" t="s">
        <v>39</v>
      </c>
      <c r="B19" s="30">
        <v>256</v>
      </c>
      <c r="C19" s="30">
        <v>2018</v>
      </c>
      <c r="D19" s="31">
        <v>23.272727272727273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3" sqref="I3"/>
    </sheetView>
  </sheetViews>
  <sheetFormatPr defaultRowHeight="15" x14ac:dyDescent="0.25"/>
  <cols>
    <col min="1" max="1" width="26.85546875" customWidth="1"/>
    <col min="8" max="8" width="9.140625" style="11"/>
    <col min="9" max="9" width="13" style="11" customWidth="1"/>
  </cols>
  <sheetData>
    <row r="1" spans="1:9" ht="45" x14ac:dyDescent="0.25">
      <c r="A1" s="3"/>
      <c r="B1" s="4" t="s">
        <v>16</v>
      </c>
      <c r="C1" s="4" t="s">
        <v>17</v>
      </c>
      <c r="D1" s="4" t="s">
        <v>18</v>
      </c>
      <c r="E1" s="4" t="s">
        <v>19</v>
      </c>
      <c r="F1" s="4" t="s">
        <v>20</v>
      </c>
      <c r="G1" s="4" t="s">
        <v>21</v>
      </c>
    </row>
    <row r="2" spans="1:9" ht="45" x14ac:dyDescent="0.25">
      <c r="A2" s="5" t="s">
        <v>22</v>
      </c>
      <c r="B2" s="6" t="s">
        <v>23</v>
      </c>
      <c r="C2" s="6" t="s">
        <v>23</v>
      </c>
      <c r="D2" s="6" t="s">
        <v>23</v>
      </c>
      <c r="E2" s="6" t="s">
        <v>23</v>
      </c>
      <c r="F2" s="6" t="s">
        <v>23</v>
      </c>
      <c r="G2" s="6" t="s">
        <v>23</v>
      </c>
      <c r="H2" s="7" t="s">
        <v>41</v>
      </c>
      <c r="I2" s="7" t="s">
        <v>42</v>
      </c>
    </row>
    <row r="3" spans="1:9" x14ac:dyDescent="0.25">
      <c r="A3" s="9" t="s">
        <v>24</v>
      </c>
      <c r="B3" s="8">
        <v>124</v>
      </c>
      <c r="C3" s="8">
        <v>39</v>
      </c>
      <c r="D3" s="8">
        <v>116</v>
      </c>
      <c r="E3" s="8">
        <v>96</v>
      </c>
      <c r="F3" s="8">
        <v>0</v>
      </c>
      <c r="G3" s="8">
        <v>121</v>
      </c>
      <c r="H3" s="12">
        <f>SUM(B3:G3)</f>
        <v>496</v>
      </c>
      <c r="I3" s="13">
        <f>H3/11</f>
        <v>45.090909090909093</v>
      </c>
    </row>
    <row r="4" spans="1:9" ht="14.45" x14ac:dyDescent="0.3">
      <c r="A4" s="9" t="s">
        <v>25</v>
      </c>
      <c r="B4" s="8">
        <v>110</v>
      </c>
      <c r="C4" s="8">
        <v>63</v>
      </c>
      <c r="D4" s="8">
        <v>0</v>
      </c>
      <c r="E4" s="8">
        <v>52</v>
      </c>
      <c r="F4" s="8">
        <v>105</v>
      </c>
      <c r="G4" s="8">
        <v>0</v>
      </c>
      <c r="H4" s="12">
        <f t="shared" ref="H4:H18" si="0">SUM(B4:G4)</f>
        <v>330</v>
      </c>
      <c r="I4" s="13">
        <f t="shared" ref="I4:I18" si="1">H4/11</f>
        <v>30</v>
      </c>
    </row>
    <row r="5" spans="1:9" ht="14.45" x14ac:dyDescent="0.3">
      <c r="A5" s="9" t="s">
        <v>26</v>
      </c>
      <c r="B5" s="8">
        <v>182</v>
      </c>
      <c r="C5" s="8">
        <v>39</v>
      </c>
      <c r="D5" s="8">
        <v>39</v>
      </c>
      <c r="E5" s="8">
        <v>31</v>
      </c>
      <c r="F5" s="8">
        <v>62</v>
      </c>
      <c r="G5" s="8">
        <v>0</v>
      </c>
      <c r="H5" s="12">
        <f t="shared" si="0"/>
        <v>353</v>
      </c>
      <c r="I5" s="13">
        <f t="shared" si="1"/>
        <v>32.090909090909093</v>
      </c>
    </row>
    <row r="6" spans="1:9" ht="14.45" x14ac:dyDescent="0.3">
      <c r="A6" s="9" t="s">
        <v>27</v>
      </c>
      <c r="B6" s="8">
        <v>46</v>
      </c>
      <c r="C6" s="8">
        <v>0</v>
      </c>
      <c r="D6" s="8">
        <v>63</v>
      </c>
      <c r="E6" s="8">
        <v>47</v>
      </c>
      <c r="F6" s="8">
        <v>0</v>
      </c>
      <c r="G6" s="8">
        <v>0</v>
      </c>
      <c r="H6" s="12">
        <f t="shared" si="0"/>
        <v>156</v>
      </c>
      <c r="I6" s="13">
        <f t="shared" si="1"/>
        <v>14.181818181818182</v>
      </c>
    </row>
    <row r="7" spans="1:9" x14ac:dyDescent="0.25">
      <c r="A7" s="9" t="s">
        <v>28</v>
      </c>
      <c r="B7" s="8">
        <v>136</v>
      </c>
      <c r="C7" s="8">
        <v>0</v>
      </c>
      <c r="D7" s="8">
        <v>96</v>
      </c>
      <c r="E7" s="8">
        <v>59</v>
      </c>
      <c r="F7" s="8">
        <v>0</v>
      </c>
      <c r="G7" s="8">
        <v>105</v>
      </c>
      <c r="H7" s="12">
        <f t="shared" si="0"/>
        <v>396</v>
      </c>
      <c r="I7" s="13">
        <f t="shared" si="1"/>
        <v>36</v>
      </c>
    </row>
    <row r="8" spans="1:9" x14ac:dyDescent="0.25">
      <c r="A8" s="9" t="s">
        <v>29</v>
      </c>
      <c r="B8" s="8">
        <v>230</v>
      </c>
      <c r="C8" s="8">
        <v>74</v>
      </c>
      <c r="D8" s="8">
        <v>37</v>
      </c>
      <c r="E8" s="8">
        <v>34</v>
      </c>
      <c r="F8" s="8">
        <v>0</v>
      </c>
      <c r="G8" s="8">
        <v>140</v>
      </c>
      <c r="H8" s="12">
        <f t="shared" si="0"/>
        <v>515</v>
      </c>
      <c r="I8" s="13">
        <f t="shared" si="1"/>
        <v>46.81818181818182</v>
      </c>
    </row>
    <row r="9" spans="1:9" ht="14.45" x14ac:dyDescent="0.3">
      <c r="A9" s="9" t="s">
        <v>30</v>
      </c>
      <c r="B9" s="8">
        <v>254</v>
      </c>
      <c r="C9" s="8">
        <v>87</v>
      </c>
      <c r="D9" s="8">
        <v>86</v>
      </c>
      <c r="E9" s="8">
        <v>63</v>
      </c>
      <c r="F9" s="8">
        <v>0</v>
      </c>
      <c r="G9" s="8">
        <v>376</v>
      </c>
      <c r="H9" s="12">
        <f t="shared" si="0"/>
        <v>866</v>
      </c>
      <c r="I9" s="13">
        <f t="shared" si="1"/>
        <v>78.727272727272734</v>
      </c>
    </row>
    <row r="10" spans="1:9" ht="14.45" x14ac:dyDescent="0.3">
      <c r="A10" s="9" t="s">
        <v>31</v>
      </c>
      <c r="B10" s="8">
        <v>69</v>
      </c>
      <c r="C10" s="8">
        <v>0</v>
      </c>
      <c r="D10" s="8">
        <v>56</v>
      </c>
      <c r="E10" s="8">
        <v>35</v>
      </c>
      <c r="F10" s="8">
        <v>0</v>
      </c>
      <c r="G10" s="8">
        <v>0</v>
      </c>
      <c r="H10" s="12">
        <f t="shared" si="0"/>
        <v>160</v>
      </c>
      <c r="I10" s="13">
        <f t="shared" si="1"/>
        <v>14.545454545454545</v>
      </c>
    </row>
    <row r="11" spans="1:9" ht="14.45" x14ac:dyDescent="0.3">
      <c r="A11" s="9" t="s">
        <v>32</v>
      </c>
      <c r="B11" s="8">
        <v>163</v>
      </c>
      <c r="C11" s="8">
        <v>79</v>
      </c>
      <c r="D11" s="8">
        <v>0</v>
      </c>
      <c r="E11" s="8">
        <v>63</v>
      </c>
      <c r="F11" s="8">
        <v>0</v>
      </c>
      <c r="G11" s="8">
        <v>0</v>
      </c>
      <c r="H11" s="12">
        <f t="shared" si="0"/>
        <v>305</v>
      </c>
      <c r="I11" s="13">
        <f t="shared" si="1"/>
        <v>27.727272727272727</v>
      </c>
    </row>
    <row r="12" spans="1:9" ht="14.45" x14ac:dyDescent="0.3">
      <c r="A12" s="9" t="s">
        <v>33</v>
      </c>
      <c r="B12" s="8">
        <v>71</v>
      </c>
      <c r="C12" s="8">
        <v>0</v>
      </c>
      <c r="D12" s="8">
        <v>45</v>
      </c>
      <c r="E12" s="8">
        <v>19</v>
      </c>
      <c r="F12" s="8">
        <v>48</v>
      </c>
      <c r="G12" s="8">
        <v>0</v>
      </c>
      <c r="H12" s="12">
        <f t="shared" si="0"/>
        <v>183</v>
      </c>
      <c r="I12" s="13">
        <f t="shared" si="1"/>
        <v>16.636363636363637</v>
      </c>
    </row>
    <row r="13" spans="1:9" ht="14.45" x14ac:dyDescent="0.3">
      <c r="A13" s="9" t="s">
        <v>34</v>
      </c>
      <c r="B13" s="8">
        <v>81</v>
      </c>
      <c r="C13" s="8">
        <v>89</v>
      </c>
      <c r="D13" s="8">
        <v>0</v>
      </c>
      <c r="E13" s="8">
        <v>35</v>
      </c>
      <c r="F13" s="8">
        <v>137</v>
      </c>
      <c r="G13" s="8">
        <v>0</v>
      </c>
      <c r="H13" s="12">
        <f t="shared" si="0"/>
        <v>342</v>
      </c>
      <c r="I13" s="13">
        <f t="shared" si="1"/>
        <v>31.09090909090909</v>
      </c>
    </row>
    <row r="14" spans="1:9" x14ac:dyDescent="0.25">
      <c r="A14" s="9" t="s">
        <v>35</v>
      </c>
      <c r="B14" s="8">
        <v>148</v>
      </c>
      <c r="C14" s="8">
        <v>0</v>
      </c>
      <c r="D14" s="8">
        <v>118</v>
      </c>
      <c r="E14" s="8">
        <v>367</v>
      </c>
      <c r="F14" s="8">
        <v>148</v>
      </c>
      <c r="G14" s="8">
        <v>0</v>
      </c>
      <c r="H14" s="12">
        <f t="shared" si="0"/>
        <v>781</v>
      </c>
      <c r="I14" s="13">
        <f t="shared" si="1"/>
        <v>71</v>
      </c>
    </row>
    <row r="15" spans="1:9" x14ac:dyDescent="0.25">
      <c r="A15" s="9" t="s">
        <v>36</v>
      </c>
      <c r="B15" s="8">
        <v>98</v>
      </c>
      <c r="C15" s="8">
        <v>41</v>
      </c>
      <c r="D15" s="8">
        <v>0</v>
      </c>
      <c r="E15" s="8">
        <v>63</v>
      </c>
      <c r="F15" s="8">
        <v>0</v>
      </c>
      <c r="G15" s="8">
        <v>0</v>
      </c>
      <c r="H15" s="12">
        <f t="shared" si="0"/>
        <v>202</v>
      </c>
      <c r="I15" s="13">
        <f t="shared" si="1"/>
        <v>18.363636363636363</v>
      </c>
    </row>
    <row r="16" spans="1:9" x14ac:dyDescent="0.25">
      <c r="A16" s="9" t="s">
        <v>37</v>
      </c>
      <c r="B16" s="8">
        <v>54</v>
      </c>
      <c r="C16" s="8">
        <v>37</v>
      </c>
      <c r="D16" s="8">
        <v>37</v>
      </c>
      <c r="E16" s="8">
        <v>59</v>
      </c>
      <c r="F16" s="8">
        <v>0</v>
      </c>
      <c r="G16" s="8">
        <v>0</v>
      </c>
      <c r="H16" s="12">
        <f t="shared" si="0"/>
        <v>187</v>
      </c>
      <c r="I16" s="13">
        <f t="shared" si="1"/>
        <v>17</v>
      </c>
    </row>
    <row r="17" spans="1:9" ht="14.45" x14ac:dyDescent="0.3">
      <c r="A17" s="9" t="s">
        <v>38</v>
      </c>
      <c r="B17" s="8">
        <v>164</v>
      </c>
      <c r="C17" s="8">
        <v>85</v>
      </c>
      <c r="D17" s="8">
        <v>43</v>
      </c>
      <c r="E17" s="8">
        <v>83</v>
      </c>
      <c r="F17" s="8">
        <v>0</v>
      </c>
      <c r="G17" s="8">
        <v>103</v>
      </c>
      <c r="H17" s="12">
        <f t="shared" si="0"/>
        <v>478</v>
      </c>
      <c r="I17" s="13">
        <f t="shared" si="1"/>
        <v>43.454545454545453</v>
      </c>
    </row>
    <row r="18" spans="1:9" ht="14.45" x14ac:dyDescent="0.3">
      <c r="A18" s="9" t="s">
        <v>39</v>
      </c>
      <c r="B18" s="8">
        <v>54</v>
      </c>
      <c r="C18" s="8">
        <v>91</v>
      </c>
      <c r="D18" s="8">
        <v>0</v>
      </c>
      <c r="E18" s="8">
        <v>33</v>
      </c>
      <c r="F18" s="8">
        <v>78</v>
      </c>
      <c r="G18" s="8">
        <v>0</v>
      </c>
      <c r="H18" s="12">
        <f t="shared" si="0"/>
        <v>256</v>
      </c>
      <c r="I18" s="13">
        <f t="shared" si="1"/>
        <v>23.272727272727273</v>
      </c>
    </row>
    <row r="19" spans="1:9" ht="14.45" x14ac:dyDescent="0.3">
      <c r="A19" s="10" t="s">
        <v>40</v>
      </c>
      <c r="B19" s="14">
        <f>SUM(B3:B18)</f>
        <v>1984</v>
      </c>
      <c r="C19" s="14">
        <f t="shared" ref="C19:G19" si="2">SUM(C3:C18)</f>
        <v>724</v>
      </c>
      <c r="D19" s="14">
        <f t="shared" si="2"/>
        <v>736</v>
      </c>
      <c r="E19" s="14">
        <f t="shared" si="2"/>
        <v>1139</v>
      </c>
      <c r="F19" s="14">
        <f t="shared" si="2"/>
        <v>578</v>
      </c>
      <c r="G19" s="14">
        <f t="shared" si="2"/>
        <v>845</v>
      </c>
      <c r="H19" s="12">
        <f>SUM(H3:H18)</f>
        <v>6006</v>
      </c>
      <c r="I19" s="13">
        <f>SUM(I3:I18)</f>
        <v>546</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workbookViewId="0">
      <selection activeCell="H20" sqref="H20"/>
    </sheetView>
  </sheetViews>
  <sheetFormatPr defaultRowHeight="15" x14ac:dyDescent="0.25"/>
  <cols>
    <col min="1" max="1" width="22.140625" bestFit="1" customWidth="1"/>
    <col min="2" max="2" width="19.5703125" bestFit="1" customWidth="1"/>
    <col min="3" max="3" width="31" customWidth="1"/>
    <col min="4" max="4" width="8" bestFit="1" customWidth="1"/>
    <col min="5" max="6" width="12.42578125" bestFit="1" customWidth="1"/>
  </cols>
  <sheetData>
    <row r="1" spans="1:6" ht="60" x14ac:dyDescent="0.25">
      <c r="A1" s="15" t="s">
        <v>22</v>
      </c>
      <c r="B1" s="15" t="s">
        <v>47</v>
      </c>
      <c r="C1" s="15" t="s">
        <v>48</v>
      </c>
      <c r="D1" s="15" t="s">
        <v>49</v>
      </c>
      <c r="E1" s="27" t="s">
        <v>50</v>
      </c>
      <c r="F1" s="27" t="s">
        <v>164</v>
      </c>
    </row>
    <row r="2" spans="1:6" x14ac:dyDescent="0.25">
      <c r="A2" s="160" t="s">
        <v>24</v>
      </c>
      <c r="B2" s="156" t="s">
        <v>16</v>
      </c>
      <c r="C2" s="16" t="s">
        <v>51</v>
      </c>
      <c r="D2" s="22">
        <v>214042</v>
      </c>
      <c r="E2" s="16">
        <v>41</v>
      </c>
      <c r="F2" s="17">
        <v>410</v>
      </c>
    </row>
    <row r="3" spans="1:6" x14ac:dyDescent="0.25">
      <c r="A3" s="161"/>
      <c r="B3" s="156"/>
      <c r="C3" s="16" t="s">
        <v>52</v>
      </c>
      <c r="D3" s="22">
        <v>205025</v>
      </c>
      <c r="E3" s="16">
        <v>41</v>
      </c>
      <c r="F3" s="17">
        <v>410</v>
      </c>
    </row>
    <row r="4" spans="1:6" x14ac:dyDescent="0.25">
      <c r="A4" s="161"/>
      <c r="B4" s="156"/>
      <c r="C4" s="16" t="s">
        <v>53</v>
      </c>
      <c r="D4" s="22">
        <v>217055</v>
      </c>
      <c r="E4" s="16">
        <v>42</v>
      </c>
      <c r="F4" s="17">
        <v>420</v>
      </c>
    </row>
    <row r="5" spans="1:6" x14ac:dyDescent="0.25">
      <c r="A5" s="161"/>
      <c r="B5" s="18" t="s">
        <v>54</v>
      </c>
      <c r="C5" s="16" t="s">
        <v>55</v>
      </c>
      <c r="D5" s="22">
        <v>208144</v>
      </c>
      <c r="E5" s="16">
        <v>39</v>
      </c>
      <c r="F5" s="17">
        <v>390</v>
      </c>
    </row>
    <row r="6" spans="1:6" x14ac:dyDescent="0.25">
      <c r="A6" s="161"/>
      <c r="B6" s="156" t="s">
        <v>56</v>
      </c>
      <c r="C6" s="16" t="s">
        <v>57</v>
      </c>
      <c r="D6" s="22">
        <v>219021</v>
      </c>
      <c r="E6" s="16">
        <v>38</v>
      </c>
      <c r="F6" s="17">
        <v>380</v>
      </c>
    </row>
    <row r="7" spans="1:6" x14ac:dyDescent="0.25">
      <c r="A7" s="161"/>
      <c r="B7" s="156"/>
      <c r="C7" s="16" t="s">
        <v>58</v>
      </c>
      <c r="D7" s="22">
        <v>208041</v>
      </c>
      <c r="E7" s="16">
        <v>39</v>
      </c>
      <c r="F7" s="17">
        <v>390</v>
      </c>
    </row>
    <row r="8" spans="1:6" x14ac:dyDescent="0.25">
      <c r="A8" s="161"/>
      <c r="B8" s="156"/>
      <c r="C8" s="16" t="s">
        <v>59</v>
      </c>
      <c r="D8" s="22">
        <v>205011</v>
      </c>
      <c r="E8" s="16">
        <v>39</v>
      </c>
      <c r="F8" s="17">
        <v>390</v>
      </c>
    </row>
    <row r="9" spans="1:6" x14ac:dyDescent="0.25">
      <c r="A9" s="161"/>
      <c r="B9" s="156" t="s">
        <v>60</v>
      </c>
      <c r="C9" s="16" t="s">
        <v>61</v>
      </c>
      <c r="D9" s="22">
        <v>265011</v>
      </c>
      <c r="E9" s="16">
        <v>48</v>
      </c>
      <c r="F9" s="17">
        <v>480</v>
      </c>
    </row>
    <row r="10" spans="1:6" x14ac:dyDescent="0.25">
      <c r="A10" s="161"/>
      <c r="B10" s="156"/>
      <c r="C10" s="16" t="s">
        <v>62</v>
      </c>
      <c r="D10" s="22">
        <v>211011</v>
      </c>
      <c r="E10" s="16">
        <v>48</v>
      </c>
      <c r="F10" s="17">
        <v>480</v>
      </c>
    </row>
    <row r="11" spans="1:6" x14ac:dyDescent="0.25">
      <c r="A11" s="161"/>
      <c r="B11" s="18" t="s">
        <v>63</v>
      </c>
      <c r="C11" s="16"/>
      <c r="D11" s="16"/>
      <c r="E11" s="16"/>
      <c r="F11" s="17"/>
    </row>
    <row r="12" spans="1:6" x14ac:dyDescent="0.25">
      <c r="A12" s="162"/>
      <c r="B12" s="18" t="s">
        <v>64</v>
      </c>
      <c r="C12" s="16" t="s">
        <v>65</v>
      </c>
      <c r="D12" s="22">
        <v>264011</v>
      </c>
      <c r="E12" s="16">
        <v>121</v>
      </c>
      <c r="F12" s="17">
        <v>1210</v>
      </c>
    </row>
    <row r="13" spans="1:6" x14ac:dyDescent="0.25">
      <c r="A13" s="156" t="s">
        <v>34</v>
      </c>
      <c r="B13" s="156" t="s">
        <v>16</v>
      </c>
      <c r="C13" s="16" t="s">
        <v>66</v>
      </c>
      <c r="D13" s="22">
        <v>2206042</v>
      </c>
      <c r="E13" s="16">
        <v>40</v>
      </c>
      <c r="F13" s="17">
        <v>400</v>
      </c>
    </row>
    <row r="14" spans="1:6" x14ac:dyDescent="0.25">
      <c r="A14" s="156"/>
      <c r="B14" s="156"/>
      <c r="C14" s="16" t="s">
        <v>67</v>
      </c>
      <c r="D14" s="22">
        <v>2205042</v>
      </c>
      <c r="E14" s="16">
        <v>41</v>
      </c>
      <c r="F14" s="17">
        <v>410</v>
      </c>
    </row>
    <row r="15" spans="1:6" x14ac:dyDescent="0.25">
      <c r="A15" s="156"/>
      <c r="B15" s="156" t="s">
        <v>54</v>
      </c>
      <c r="C15" s="16" t="s">
        <v>68</v>
      </c>
      <c r="D15" s="22">
        <v>2213021</v>
      </c>
      <c r="E15" s="16">
        <v>44</v>
      </c>
      <c r="F15" s="17">
        <v>440</v>
      </c>
    </row>
    <row r="16" spans="1:6" x14ac:dyDescent="0.25">
      <c r="A16" s="156"/>
      <c r="B16" s="156"/>
      <c r="C16" s="16" t="s">
        <v>69</v>
      </c>
      <c r="D16" s="22">
        <v>2205024</v>
      </c>
      <c r="E16" s="16">
        <v>45</v>
      </c>
      <c r="F16" s="17">
        <v>450</v>
      </c>
    </row>
    <row r="17" spans="1:6" x14ac:dyDescent="0.25">
      <c r="A17" s="156"/>
      <c r="B17" s="18" t="s">
        <v>56</v>
      </c>
      <c r="C17" s="16"/>
      <c r="D17" s="16"/>
      <c r="E17" s="16"/>
      <c r="F17" s="17"/>
    </row>
    <row r="18" spans="1:6" x14ac:dyDescent="0.25">
      <c r="A18" s="156"/>
      <c r="B18" s="18" t="s">
        <v>60</v>
      </c>
      <c r="C18" s="16" t="s">
        <v>70</v>
      </c>
      <c r="D18" s="22">
        <v>2214011</v>
      </c>
      <c r="E18" s="16">
        <v>35</v>
      </c>
      <c r="F18" s="17">
        <v>350</v>
      </c>
    </row>
    <row r="19" spans="1:6" x14ac:dyDescent="0.25">
      <c r="A19" s="156"/>
      <c r="B19" s="156" t="s">
        <v>63</v>
      </c>
      <c r="C19" s="16" t="s">
        <v>71</v>
      </c>
      <c r="D19" s="22">
        <v>2262011</v>
      </c>
      <c r="E19" s="16">
        <v>46</v>
      </c>
      <c r="F19" s="17">
        <v>460</v>
      </c>
    </row>
    <row r="20" spans="1:6" x14ac:dyDescent="0.25">
      <c r="A20" s="156"/>
      <c r="B20" s="156"/>
      <c r="C20" s="16" t="s">
        <v>72</v>
      </c>
      <c r="D20" s="22">
        <v>2261011</v>
      </c>
      <c r="E20" s="16">
        <v>91</v>
      </c>
      <c r="F20" s="17">
        <v>910</v>
      </c>
    </row>
    <row r="21" spans="1:6" x14ac:dyDescent="0.25">
      <c r="A21" s="156"/>
      <c r="B21" s="18" t="s">
        <v>64</v>
      </c>
      <c r="C21" s="16"/>
      <c r="D21" s="16"/>
      <c r="E21" s="16"/>
      <c r="F21" s="17"/>
    </row>
    <row r="22" spans="1:6" x14ac:dyDescent="0.25">
      <c r="A22" s="156" t="s">
        <v>73</v>
      </c>
      <c r="B22" s="156" t="s">
        <v>16</v>
      </c>
      <c r="C22" s="16" t="s">
        <v>74</v>
      </c>
      <c r="D22" s="22">
        <v>401042</v>
      </c>
      <c r="E22" s="16">
        <v>36</v>
      </c>
      <c r="F22" s="17">
        <v>360</v>
      </c>
    </row>
    <row r="23" spans="1:6" x14ac:dyDescent="0.25">
      <c r="A23" s="156"/>
      <c r="B23" s="156"/>
      <c r="C23" s="16" t="s">
        <v>75</v>
      </c>
      <c r="D23" s="22">
        <v>409022</v>
      </c>
      <c r="E23" s="16">
        <v>37</v>
      </c>
      <c r="F23" s="17">
        <v>370</v>
      </c>
    </row>
    <row r="24" spans="1:6" x14ac:dyDescent="0.25">
      <c r="A24" s="156"/>
      <c r="B24" s="156"/>
      <c r="C24" s="16" t="s">
        <v>76</v>
      </c>
      <c r="D24" s="22">
        <v>419052</v>
      </c>
      <c r="E24" s="16">
        <v>37</v>
      </c>
      <c r="F24" s="17">
        <v>370</v>
      </c>
    </row>
    <row r="25" spans="1:6" x14ac:dyDescent="0.25">
      <c r="A25" s="156"/>
      <c r="B25" s="156" t="s">
        <v>54</v>
      </c>
      <c r="C25" s="16" t="s">
        <v>77</v>
      </c>
      <c r="D25" s="22">
        <v>411011</v>
      </c>
      <c r="E25" s="16">
        <v>31</v>
      </c>
      <c r="F25" s="17">
        <v>310</v>
      </c>
    </row>
    <row r="26" spans="1:6" x14ac:dyDescent="0.25">
      <c r="A26" s="156"/>
      <c r="B26" s="156"/>
      <c r="C26" s="16" t="s">
        <v>78</v>
      </c>
      <c r="D26" s="22">
        <v>402074</v>
      </c>
      <c r="E26" s="16">
        <v>32</v>
      </c>
      <c r="F26" s="17">
        <v>320</v>
      </c>
    </row>
    <row r="27" spans="1:6" x14ac:dyDescent="0.25">
      <c r="A27" s="156"/>
      <c r="B27" s="18" t="s">
        <v>56</v>
      </c>
      <c r="C27" s="16"/>
      <c r="D27" s="16"/>
      <c r="E27" s="16"/>
      <c r="F27" s="17"/>
    </row>
    <row r="28" spans="1:6" x14ac:dyDescent="0.25">
      <c r="A28" s="156"/>
      <c r="B28" s="18" t="s">
        <v>60</v>
      </c>
      <c r="C28" s="16" t="s">
        <v>79</v>
      </c>
      <c r="D28" s="22">
        <v>464011</v>
      </c>
      <c r="E28" s="16">
        <v>52</v>
      </c>
      <c r="F28" s="17">
        <v>520</v>
      </c>
    </row>
    <row r="29" spans="1:6" x14ac:dyDescent="0.25">
      <c r="A29" s="156"/>
      <c r="B29" s="18" t="s">
        <v>63</v>
      </c>
      <c r="C29" s="16" t="s">
        <v>80</v>
      </c>
      <c r="D29" s="22">
        <v>461011</v>
      </c>
      <c r="E29" s="16">
        <v>105</v>
      </c>
      <c r="F29" s="17">
        <v>1050</v>
      </c>
    </row>
    <row r="30" spans="1:6" x14ac:dyDescent="0.25">
      <c r="A30" s="156"/>
      <c r="B30" s="18" t="s">
        <v>64</v>
      </c>
      <c r="C30" s="16"/>
      <c r="D30" s="16"/>
      <c r="E30" s="16"/>
      <c r="F30" s="17"/>
    </row>
    <row r="31" spans="1:6" x14ac:dyDescent="0.25">
      <c r="A31" s="156" t="s">
        <v>81</v>
      </c>
      <c r="B31" s="18" t="s">
        <v>16</v>
      </c>
      <c r="C31" s="16" t="s">
        <v>82</v>
      </c>
      <c r="D31" s="22">
        <v>2816035</v>
      </c>
      <c r="E31" s="16">
        <v>54</v>
      </c>
      <c r="F31" s="17">
        <v>540</v>
      </c>
    </row>
    <row r="32" spans="1:6" x14ac:dyDescent="0.25">
      <c r="A32" s="156"/>
      <c r="B32" s="18" t="s">
        <v>54</v>
      </c>
      <c r="C32" s="16" t="s">
        <v>83</v>
      </c>
      <c r="D32" s="22">
        <v>2809011</v>
      </c>
      <c r="E32" s="16">
        <v>37</v>
      </c>
      <c r="F32" s="17">
        <v>370</v>
      </c>
    </row>
    <row r="33" spans="1:6" x14ac:dyDescent="0.25">
      <c r="A33" s="156"/>
      <c r="B33" s="18" t="s">
        <v>56</v>
      </c>
      <c r="C33" s="16" t="s">
        <v>84</v>
      </c>
      <c r="D33" s="22">
        <v>2815011</v>
      </c>
      <c r="E33" s="16">
        <v>37</v>
      </c>
      <c r="F33" s="17">
        <v>370</v>
      </c>
    </row>
    <row r="34" spans="1:6" x14ac:dyDescent="0.25">
      <c r="A34" s="156"/>
      <c r="B34" s="18" t="s">
        <v>60</v>
      </c>
      <c r="C34" s="16" t="s">
        <v>85</v>
      </c>
      <c r="D34" s="22">
        <v>2861011</v>
      </c>
      <c r="E34" s="16">
        <v>59</v>
      </c>
      <c r="F34" s="17">
        <v>590</v>
      </c>
    </row>
    <row r="35" spans="1:6" x14ac:dyDescent="0.25">
      <c r="A35" s="156"/>
      <c r="B35" s="18" t="s">
        <v>63</v>
      </c>
      <c r="C35" s="16"/>
      <c r="D35" s="16"/>
      <c r="E35" s="16"/>
      <c r="F35" s="17"/>
    </row>
    <row r="36" spans="1:6" x14ac:dyDescent="0.25">
      <c r="A36" s="156"/>
      <c r="B36" s="18" t="s">
        <v>64</v>
      </c>
      <c r="C36" s="16"/>
      <c r="D36" s="16"/>
      <c r="E36" s="16"/>
      <c r="F36" s="17"/>
    </row>
    <row r="37" spans="1:6" x14ac:dyDescent="0.25">
      <c r="A37" s="156" t="s">
        <v>28</v>
      </c>
      <c r="B37" s="156" t="s">
        <v>16</v>
      </c>
      <c r="C37" s="16" t="s">
        <v>86</v>
      </c>
      <c r="D37" s="22">
        <v>1016032</v>
      </c>
      <c r="E37" s="16">
        <v>45</v>
      </c>
      <c r="F37" s="17">
        <v>450</v>
      </c>
    </row>
    <row r="38" spans="1:6" x14ac:dyDescent="0.25">
      <c r="A38" s="156"/>
      <c r="B38" s="156"/>
      <c r="C38" s="16" t="s">
        <v>87</v>
      </c>
      <c r="D38" s="22">
        <v>1012142</v>
      </c>
      <c r="E38" s="16">
        <v>45</v>
      </c>
      <c r="F38" s="17">
        <v>450</v>
      </c>
    </row>
    <row r="39" spans="1:6" x14ac:dyDescent="0.25">
      <c r="A39" s="156"/>
      <c r="B39" s="156"/>
      <c r="C39" s="16" t="s">
        <v>88</v>
      </c>
      <c r="D39" s="22">
        <v>1005082</v>
      </c>
      <c r="E39" s="16">
        <v>46</v>
      </c>
      <c r="F39" s="17">
        <v>460</v>
      </c>
    </row>
    <row r="40" spans="1:6" x14ac:dyDescent="0.25">
      <c r="A40" s="156"/>
      <c r="B40" s="18" t="s">
        <v>54</v>
      </c>
      <c r="C40" s="16"/>
      <c r="D40" s="16"/>
      <c r="E40" s="16"/>
      <c r="F40" s="17"/>
    </row>
    <row r="41" spans="1:6" x14ac:dyDescent="0.25">
      <c r="A41" s="156"/>
      <c r="B41" s="156" t="s">
        <v>56</v>
      </c>
      <c r="C41" s="16" t="s">
        <v>89</v>
      </c>
      <c r="D41" s="22">
        <v>1063011</v>
      </c>
      <c r="E41" s="16">
        <v>48</v>
      </c>
      <c r="F41" s="17">
        <v>480</v>
      </c>
    </row>
    <row r="42" spans="1:6" x14ac:dyDescent="0.25">
      <c r="A42" s="156"/>
      <c r="B42" s="156"/>
      <c r="C42" s="16" t="s">
        <v>90</v>
      </c>
      <c r="D42" s="22">
        <v>1012011</v>
      </c>
      <c r="E42" s="16">
        <v>48</v>
      </c>
      <c r="F42" s="17">
        <v>480</v>
      </c>
    </row>
    <row r="43" spans="1:6" x14ac:dyDescent="0.25">
      <c r="A43" s="156"/>
      <c r="B43" s="18" t="s">
        <v>60</v>
      </c>
      <c r="C43" s="16" t="s">
        <v>91</v>
      </c>
      <c r="D43" s="22">
        <v>1016011</v>
      </c>
      <c r="E43" s="16">
        <v>59</v>
      </c>
      <c r="F43" s="17">
        <v>590</v>
      </c>
    </row>
    <row r="44" spans="1:6" x14ac:dyDescent="0.25">
      <c r="A44" s="156"/>
      <c r="B44" s="18" t="s">
        <v>63</v>
      </c>
      <c r="C44" s="16"/>
      <c r="D44" s="16"/>
      <c r="E44" s="16"/>
      <c r="F44" s="17"/>
    </row>
    <row r="45" spans="1:6" x14ac:dyDescent="0.25">
      <c r="A45" s="156"/>
      <c r="B45" s="18" t="s">
        <v>64</v>
      </c>
      <c r="C45" s="16" t="s">
        <v>92</v>
      </c>
      <c r="D45" s="22">
        <v>1061011</v>
      </c>
      <c r="E45" s="16">
        <v>105</v>
      </c>
      <c r="F45" s="17">
        <v>1050</v>
      </c>
    </row>
    <row r="46" spans="1:6" x14ac:dyDescent="0.25">
      <c r="A46" s="156" t="s">
        <v>30</v>
      </c>
      <c r="B46" s="156" t="s">
        <v>16</v>
      </c>
      <c r="C46" s="16" t="s">
        <v>93</v>
      </c>
      <c r="D46" s="22">
        <v>1412042</v>
      </c>
      <c r="E46" s="16">
        <v>42</v>
      </c>
      <c r="F46" s="17">
        <v>420</v>
      </c>
    </row>
    <row r="47" spans="1:6" x14ac:dyDescent="0.25">
      <c r="A47" s="156"/>
      <c r="B47" s="156"/>
      <c r="C47" s="16" t="s">
        <v>94</v>
      </c>
      <c r="D47" s="22">
        <v>1407055</v>
      </c>
      <c r="E47" s="16">
        <v>42</v>
      </c>
      <c r="F47" s="17">
        <v>420</v>
      </c>
    </row>
    <row r="48" spans="1:6" x14ac:dyDescent="0.25">
      <c r="A48" s="156"/>
      <c r="B48" s="156"/>
      <c r="C48" s="16" t="s">
        <v>95</v>
      </c>
      <c r="D48" s="22">
        <v>1430042</v>
      </c>
      <c r="E48" s="16">
        <v>42</v>
      </c>
      <c r="F48" s="17">
        <v>420</v>
      </c>
    </row>
    <row r="49" spans="1:6" x14ac:dyDescent="0.25">
      <c r="A49" s="156"/>
      <c r="B49" s="156"/>
      <c r="C49" s="16" t="s">
        <v>96</v>
      </c>
      <c r="D49" s="22">
        <v>1407062</v>
      </c>
      <c r="E49" s="16">
        <v>42</v>
      </c>
      <c r="F49" s="17">
        <v>420</v>
      </c>
    </row>
    <row r="50" spans="1:6" x14ac:dyDescent="0.25">
      <c r="A50" s="156"/>
      <c r="B50" s="156"/>
      <c r="C50" s="16" t="s">
        <v>97</v>
      </c>
      <c r="D50" s="22">
        <v>1414022</v>
      </c>
      <c r="E50" s="16">
        <v>43</v>
      </c>
      <c r="F50" s="17">
        <v>430</v>
      </c>
    </row>
    <row r="51" spans="1:6" x14ac:dyDescent="0.25">
      <c r="A51" s="156"/>
      <c r="B51" s="156"/>
      <c r="C51" s="16" t="s">
        <v>98</v>
      </c>
      <c r="D51" s="22">
        <v>1408022</v>
      </c>
      <c r="E51" s="16">
        <v>43</v>
      </c>
      <c r="F51" s="17">
        <v>430</v>
      </c>
    </row>
    <row r="52" spans="1:6" x14ac:dyDescent="0.25">
      <c r="A52" s="156"/>
      <c r="B52" s="156" t="s">
        <v>54</v>
      </c>
      <c r="C52" s="16" t="s">
        <v>99</v>
      </c>
      <c r="D52" s="22">
        <v>1425104</v>
      </c>
      <c r="E52" s="16">
        <v>43</v>
      </c>
      <c r="F52" s="17">
        <v>430</v>
      </c>
    </row>
    <row r="53" spans="1:6" x14ac:dyDescent="0.25">
      <c r="A53" s="156"/>
      <c r="B53" s="156"/>
      <c r="C53" s="16" t="s">
        <v>100</v>
      </c>
      <c r="D53" s="22">
        <v>1409034</v>
      </c>
      <c r="E53" s="16">
        <v>44</v>
      </c>
      <c r="F53" s="17">
        <v>440</v>
      </c>
    </row>
    <row r="54" spans="1:6" x14ac:dyDescent="0.25">
      <c r="A54" s="156"/>
      <c r="B54" s="157" t="s">
        <v>56</v>
      </c>
      <c r="C54" s="16" t="s">
        <v>165</v>
      </c>
      <c r="D54" s="22">
        <v>1428011</v>
      </c>
      <c r="E54" s="16">
        <v>43</v>
      </c>
      <c r="F54" s="17">
        <v>430</v>
      </c>
    </row>
    <row r="55" spans="1:6" x14ac:dyDescent="0.25">
      <c r="A55" s="156"/>
      <c r="B55" s="158"/>
      <c r="C55" s="16" t="s">
        <v>101</v>
      </c>
      <c r="D55" s="22">
        <v>1438011</v>
      </c>
      <c r="E55" s="16">
        <v>43</v>
      </c>
      <c r="F55" s="17">
        <v>430</v>
      </c>
    </row>
    <row r="56" spans="1:6" x14ac:dyDescent="0.25">
      <c r="A56" s="156"/>
      <c r="B56" s="18" t="s">
        <v>60</v>
      </c>
      <c r="C56" s="16" t="s">
        <v>102</v>
      </c>
      <c r="D56" s="22">
        <v>1462011</v>
      </c>
      <c r="E56" s="16">
        <v>63</v>
      </c>
      <c r="F56" s="17">
        <v>630</v>
      </c>
    </row>
    <row r="57" spans="1:6" x14ac:dyDescent="0.25">
      <c r="A57" s="156"/>
      <c r="B57" s="18" t="s">
        <v>63</v>
      </c>
      <c r="C57" s="16"/>
      <c r="D57" s="16"/>
      <c r="E57" s="16"/>
      <c r="F57" s="17"/>
    </row>
    <row r="58" spans="1:6" x14ac:dyDescent="0.25">
      <c r="A58" s="156"/>
      <c r="B58" s="18" t="s">
        <v>64</v>
      </c>
      <c r="C58" s="16" t="s">
        <v>103</v>
      </c>
      <c r="D58" s="22">
        <v>1465011</v>
      </c>
      <c r="E58" s="16">
        <v>376</v>
      </c>
      <c r="F58" s="17">
        <v>3760</v>
      </c>
    </row>
    <row r="59" spans="1:6" x14ac:dyDescent="0.25">
      <c r="A59" s="156" t="s">
        <v>35</v>
      </c>
      <c r="B59" s="156" t="s">
        <v>16</v>
      </c>
      <c r="C59" s="16" t="s">
        <v>104</v>
      </c>
      <c r="D59" s="22">
        <v>2405065</v>
      </c>
      <c r="E59" s="16">
        <v>37</v>
      </c>
      <c r="F59" s="17">
        <v>370</v>
      </c>
    </row>
    <row r="60" spans="1:6" x14ac:dyDescent="0.25">
      <c r="A60" s="156"/>
      <c r="B60" s="156"/>
      <c r="C60" s="16" t="s">
        <v>105</v>
      </c>
      <c r="D60" s="22">
        <v>2402095</v>
      </c>
      <c r="E60" s="16">
        <v>37</v>
      </c>
      <c r="F60" s="17">
        <v>370</v>
      </c>
    </row>
    <row r="61" spans="1:6" x14ac:dyDescent="0.25">
      <c r="A61" s="156"/>
      <c r="B61" s="156"/>
      <c r="C61" s="16" t="s">
        <v>106</v>
      </c>
      <c r="D61" s="22">
        <v>2404065</v>
      </c>
      <c r="E61" s="16">
        <v>37</v>
      </c>
      <c r="F61" s="17">
        <v>370</v>
      </c>
    </row>
    <row r="62" spans="1:6" x14ac:dyDescent="0.25">
      <c r="A62" s="156"/>
      <c r="B62" s="156"/>
      <c r="C62" s="16" t="s">
        <v>107</v>
      </c>
      <c r="D62" s="22">
        <v>2404152</v>
      </c>
      <c r="E62" s="16">
        <v>37</v>
      </c>
      <c r="F62" s="17">
        <v>370</v>
      </c>
    </row>
    <row r="63" spans="1:6" x14ac:dyDescent="0.25">
      <c r="A63" s="156"/>
      <c r="B63" s="18" t="s">
        <v>54</v>
      </c>
      <c r="C63" s="16"/>
      <c r="D63" s="16"/>
      <c r="E63" s="16"/>
      <c r="F63" s="17"/>
    </row>
    <row r="64" spans="1:6" x14ac:dyDescent="0.25">
      <c r="A64" s="156"/>
      <c r="B64" s="156" t="s">
        <v>56</v>
      </c>
      <c r="C64" s="16" t="s">
        <v>108</v>
      </c>
      <c r="D64" s="22">
        <v>2415041</v>
      </c>
      <c r="E64" s="16">
        <v>39</v>
      </c>
      <c r="F64" s="17">
        <v>390</v>
      </c>
    </row>
    <row r="65" spans="1:6" x14ac:dyDescent="0.25">
      <c r="A65" s="156"/>
      <c r="B65" s="156"/>
      <c r="C65" s="16" t="s">
        <v>109</v>
      </c>
      <c r="D65" s="22">
        <v>2408021</v>
      </c>
      <c r="E65" s="16">
        <v>39</v>
      </c>
      <c r="F65" s="17">
        <v>390</v>
      </c>
    </row>
    <row r="66" spans="1:6" x14ac:dyDescent="0.25">
      <c r="A66" s="156"/>
      <c r="B66" s="156"/>
      <c r="C66" s="16" t="s">
        <v>110</v>
      </c>
      <c r="D66" s="22">
        <v>2415031</v>
      </c>
      <c r="E66" s="16">
        <v>40</v>
      </c>
      <c r="F66" s="17">
        <v>400</v>
      </c>
    </row>
    <row r="67" spans="1:6" x14ac:dyDescent="0.25">
      <c r="A67" s="156"/>
      <c r="B67" s="156" t="s">
        <v>60</v>
      </c>
      <c r="C67" s="16" t="s">
        <v>166</v>
      </c>
      <c r="D67" s="22">
        <v>2416021</v>
      </c>
      <c r="E67" s="16">
        <v>40</v>
      </c>
      <c r="F67" s="17">
        <v>400</v>
      </c>
    </row>
    <row r="68" spans="1:6" x14ac:dyDescent="0.25">
      <c r="A68" s="156"/>
      <c r="B68" s="156"/>
      <c r="C68" s="16" t="s">
        <v>111</v>
      </c>
      <c r="D68" s="22">
        <v>2467011</v>
      </c>
      <c r="E68" s="16">
        <v>40</v>
      </c>
      <c r="F68" s="17">
        <v>400</v>
      </c>
    </row>
    <row r="69" spans="1:6" x14ac:dyDescent="0.25">
      <c r="A69" s="156"/>
      <c r="B69" s="156"/>
      <c r="C69" s="16" t="s">
        <v>112</v>
      </c>
      <c r="D69" s="22">
        <v>2462011</v>
      </c>
      <c r="E69" s="16">
        <v>41</v>
      </c>
      <c r="F69" s="17">
        <v>410</v>
      </c>
    </row>
    <row r="70" spans="1:6" x14ac:dyDescent="0.25">
      <c r="A70" s="156"/>
      <c r="B70" s="156"/>
      <c r="C70" s="16" t="s">
        <v>113</v>
      </c>
      <c r="D70" s="22">
        <v>2473011</v>
      </c>
      <c r="E70" s="16">
        <v>41</v>
      </c>
      <c r="F70" s="17">
        <v>410</v>
      </c>
    </row>
    <row r="71" spans="1:6" x14ac:dyDescent="0.25">
      <c r="A71" s="156"/>
      <c r="B71" s="156"/>
      <c r="C71" s="16" t="s">
        <v>114</v>
      </c>
      <c r="D71" s="22">
        <v>2479011</v>
      </c>
      <c r="E71" s="16">
        <v>41</v>
      </c>
      <c r="F71" s="17">
        <v>410</v>
      </c>
    </row>
    <row r="72" spans="1:6" x14ac:dyDescent="0.25">
      <c r="A72" s="156"/>
      <c r="B72" s="156"/>
      <c r="C72" s="16" t="s">
        <v>115</v>
      </c>
      <c r="D72" s="22">
        <v>2466011</v>
      </c>
      <c r="E72" s="16">
        <v>41</v>
      </c>
      <c r="F72" s="17">
        <v>410</v>
      </c>
    </row>
    <row r="73" spans="1:6" x14ac:dyDescent="0.25">
      <c r="A73" s="156"/>
      <c r="B73" s="156"/>
      <c r="C73" s="16" t="s">
        <v>116</v>
      </c>
      <c r="D73" s="22">
        <v>2463011</v>
      </c>
      <c r="E73" s="16">
        <v>123</v>
      </c>
      <c r="F73" s="17">
        <v>1230</v>
      </c>
    </row>
    <row r="74" spans="1:6" x14ac:dyDescent="0.25">
      <c r="A74" s="156"/>
      <c r="B74" s="157" t="s">
        <v>63</v>
      </c>
      <c r="C74" s="16" t="s">
        <v>117</v>
      </c>
      <c r="D74" s="22">
        <v>2469011</v>
      </c>
      <c r="E74" s="16">
        <v>111</v>
      </c>
      <c r="F74" s="17">
        <v>1110</v>
      </c>
    </row>
    <row r="75" spans="1:6" x14ac:dyDescent="0.25">
      <c r="A75" s="156"/>
      <c r="B75" s="158"/>
      <c r="C75" s="20" t="s">
        <v>167</v>
      </c>
      <c r="D75" s="19">
        <v>2475011</v>
      </c>
      <c r="E75" s="16">
        <v>37</v>
      </c>
      <c r="F75" s="17">
        <v>370</v>
      </c>
    </row>
    <row r="76" spans="1:6" x14ac:dyDescent="0.25">
      <c r="A76" s="156"/>
      <c r="B76" s="18" t="s">
        <v>64</v>
      </c>
      <c r="C76" s="16"/>
      <c r="D76" s="16"/>
      <c r="E76" s="16"/>
      <c r="F76" s="17"/>
    </row>
    <row r="77" spans="1:6" x14ac:dyDescent="0.25">
      <c r="A77" s="156" t="s">
        <v>29</v>
      </c>
      <c r="B77" s="156" t="s">
        <v>16</v>
      </c>
      <c r="C77" s="16" t="s">
        <v>118</v>
      </c>
      <c r="D77" s="22">
        <v>1216112</v>
      </c>
      <c r="E77" s="16">
        <v>38</v>
      </c>
      <c r="F77" s="17">
        <v>380</v>
      </c>
    </row>
    <row r="78" spans="1:6" x14ac:dyDescent="0.25">
      <c r="A78" s="156"/>
      <c r="B78" s="156"/>
      <c r="C78" s="16" t="s">
        <v>119</v>
      </c>
      <c r="D78" s="22">
        <v>1216092</v>
      </c>
      <c r="E78" s="16">
        <v>38</v>
      </c>
      <c r="F78" s="17">
        <v>380</v>
      </c>
    </row>
    <row r="79" spans="1:6" x14ac:dyDescent="0.25">
      <c r="A79" s="156"/>
      <c r="B79" s="156"/>
      <c r="C79" s="16" t="s">
        <v>120</v>
      </c>
      <c r="D79" s="22">
        <v>1216032</v>
      </c>
      <c r="E79" s="16">
        <v>38</v>
      </c>
      <c r="F79" s="17">
        <v>380</v>
      </c>
    </row>
    <row r="80" spans="1:6" x14ac:dyDescent="0.25">
      <c r="A80" s="156"/>
      <c r="B80" s="156"/>
      <c r="C80" s="16" t="s">
        <v>121</v>
      </c>
      <c r="D80" s="22">
        <v>1212042</v>
      </c>
      <c r="E80" s="16">
        <v>38</v>
      </c>
      <c r="F80" s="17">
        <v>380</v>
      </c>
    </row>
    <row r="81" spans="1:6" x14ac:dyDescent="0.25">
      <c r="A81" s="156"/>
      <c r="B81" s="156"/>
      <c r="C81" s="16" t="s">
        <v>122</v>
      </c>
      <c r="D81" s="22">
        <v>1206065</v>
      </c>
      <c r="E81" s="16">
        <v>39</v>
      </c>
      <c r="F81" s="17">
        <v>390</v>
      </c>
    </row>
    <row r="82" spans="1:6" x14ac:dyDescent="0.25">
      <c r="A82" s="156"/>
      <c r="B82" s="156"/>
      <c r="C82" s="16" t="s">
        <v>123</v>
      </c>
      <c r="D82" s="22">
        <v>1207072</v>
      </c>
      <c r="E82" s="16">
        <v>39</v>
      </c>
      <c r="F82" s="17">
        <v>390</v>
      </c>
    </row>
    <row r="83" spans="1:6" x14ac:dyDescent="0.25">
      <c r="A83" s="156"/>
      <c r="B83" s="156" t="s">
        <v>54</v>
      </c>
      <c r="C83" s="16" t="s">
        <v>124</v>
      </c>
      <c r="D83" s="22">
        <v>1215021</v>
      </c>
      <c r="E83" s="16">
        <v>37</v>
      </c>
      <c r="F83" s="17">
        <v>370</v>
      </c>
    </row>
    <row r="84" spans="1:6" x14ac:dyDescent="0.25">
      <c r="A84" s="156"/>
      <c r="B84" s="156"/>
      <c r="C84" s="16" t="s">
        <v>125</v>
      </c>
      <c r="D84" s="22">
        <v>1214054</v>
      </c>
      <c r="E84" s="16">
        <v>37</v>
      </c>
      <c r="F84" s="17">
        <v>370</v>
      </c>
    </row>
    <row r="85" spans="1:6" x14ac:dyDescent="0.25">
      <c r="A85" s="156"/>
      <c r="B85" s="18" t="s">
        <v>56</v>
      </c>
      <c r="C85" s="16" t="s">
        <v>126</v>
      </c>
      <c r="D85" s="22">
        <v>1212054</v>
      </c>
      <c r="E85" s="16">
        <v>37</v>
      </c>
      <c r="F85" s="17">
        <v>370</v>
      </c>
    </row>
    <row r="86" spans="1:6" x14ac:dyDescent="0.25">
      <c r="A86" s="156"/>
      <c r="B86" s="18" t="s">
        <v>60</v>
      </c>
      <c r="C86" s="16" t="s">
        <v>119</v>
      </c>
      <c r="D86" s="22">
        <v>1263011</v>
      </c>
      <c r="E86" s="16">
        <v>34</v>
      </c>
      <c r="F86" s="17">
        <v>340</v>
      </c>
    </row>
    <row r="87" spans="1:6" x14ac:dyDescent="0.25">
      <c r="A87" s="156"/>
      <c r="B87" s="18" t="s">
        <v>63</v>
      </c>
      <c r="C87" s="16"/>
      <c r="D87" s="16"/>
      <c r="E87" s="16"/>
      <c r="F87" s="17"/>
    </row>
    <row r="88" spans="1:6" x14ac:dyDescent="0.25">
      <c r="A88" s="156"/>
      <c r="B88" s="18" t="s">
        <v>64</v>
      </c>
      <c r="C88" s="16" t="s">
        <v>127</v>
      </c>
      <c r="D88" s="22">
        <v>1261011</v>
      </c>
      <c r="E88" s="16">
        <v>140</v>
      </c>
      <c r="F88" s="17">
        <v>1400</v>
      </c>
    </row>
    <row r="89" spans="1:6" x14ac:dyDescent="0.25">
      <c r="A89" s="156" t="s">
        <v>39</v>
      </c>
      <c r="B89" s="25" t="s">
        <v>16</v>
      </c>
      <c r="C89" s="23" t="s">
        <v>128</v>
      </c>
      <c r="D89" s="19">
        <v>3208035</v>
      </c>
      <c r="E89" s="16">
        <v>54</v>
      </c>
      <c r="F89" s="17">
        <v>540</v>
      </c>
    </row>
    <row r="90" spans="1:6" x14ac:dyDescent="0.25">
      <c r="A90" s="156"/>
      <c r="B90" s="26" t="s">
        <v>54</v>
      </c>
      <c r="C90" s="24" t="s">
        <v>129</v>
      </c>
      <c r="D90" s="19">
        <v>3213021</v>
      </c>
      <c r="E90" s="16">
        <v>45</v>
      </c>
      <c r="F90" s="17">
        <v>450</v>
      </c>
    </row>
    <row r="91" spans="1:6" x14ac:dyDescent="0.25">
      <c r="A91" s="156"/>
      <c r="B91" s="26"/>
      <c r="C91" s="24" t="s">
        <v>130</v>
      </c>
      <c r="D91" s="19">
        <v>3210034</v>
      </c>
      <c r="E91" s="16">
        <v>46</v>
      </c>
      <c r="F91" s="17">
        <v>460</v>
      </c>
    </row>
    <row r="92" spans="1:6" x14ac:dyDescent="0.25">
      <c r="A92" s="156"/>
      <c r="B92" s="26" t="s">
        <v>56</v>
      </c>
      <c r="C92" s="24"/>
      <c r="D92" s="20"/>
      <c r="E92" s="16"/>
      <c r="F92" s="17"/>
    </row>
    <row r="93" spans="1:6" x14ac:dyDescent="0.25">
      <c r="A93" s="156"/>
      <c r="B93" s="26" t="s">
        <v>60</v>
      </c>
      <c r="C93" s="24" t="s">
        <v>131</v>
      </c>
      <c r="D93" s="19">
        <v>3214011</v>
      </c>
      <c r="E93" s="16">
        <v>33</v>
      </c>
      <c r="F93" s="17">
        <v>330</v>
      </c>
    </row>
    <row r="94" spans="1:6" x14ac:dyDescent="0.25">
      <c r="A94" s="156"/>
      <c r="B94" s="26" t="s">
        <v>63</v>
      </c>
      <c r="C94" s="24" t="s">
        <v>132</v>
      </c>
      <c r="D94" s="19">
        <v>3262011</v>
      </c>
      <c r="E94" s="16">
        <v>78</v>
      </c>
      <c r="F94" s="17">
        <v>780</v>
      </c>
    </row>
    <row r="95" spans="1:6" x14ac:dyDescent="0.25">
      <c r="A95" s="156"/>
      <c r="B95" s="26" t="s">
        <v>64</v>
      </c>
      <c r="C95" s="24"/>
      <c r="D95" s="20"/>
      <c r="E95" s="16"/>
      <c r="F95" s="17"/>
    </row>
    <row r="96" spans="1:6" x14ac:dyDescent="0.25">
      <c r="A96" s="156" t="s">
        <v>27</v>
      </c>
      <c r="B96" s="26" t="s">
        <v>16</v>
      </c>
      <c r="C96" s="24" t="s">
        <v>133</v>
      </c>
      <c r="D96" s="19">
        <v>811102</v>
      </c>
      <c r="E96" s="16">
        <v>46</v>
      </c>
      <c r="F96" s="17">
        <v>460</v>
      </c>
    </row>
    <row r="97" spans="1:6" x14ac:dyDescent="0.25">
      <c r="A97" s="156"/>
      <c r="B97" s="26" t="s">
        <v>54</v>
      </c>
      <c r="C97" s="24"/>
      <c r="D97" s="20"/>
      <c r="E97" s="16"/>
      <c r="F97" s="17"/>
    </row>
    <row r="98" spans="1:6" x14ac:dyDescent="0.25">
      <c r="A98" s="156"/>
      <c r="B98" s="26" t="s">
        <v>56</v>
      </c>
      <c r="C98" s="24" t="s">
        <v>133</v>
      </c>
      <c r="D98" s="19">
        <v>811021</v>
      </c>
      <c r="E98" s="16">
        <v>32</v>
      </c>
      <c r="F98" s="17">
        <v>320</v>
      </c>
    </row>
    <row r="99" spans="1:6" x14ac:dyDescent="0.25">
      <c r="A99" s="156"/>
      <c r="B99" s="26"/>
      <c r="C99" s="24" t="s">
        <v>134</v>
      </c>
      <c r="D99" s="19">
        <v>810021</v>
      </c>
      <c r="E99" s="16">
        <v>31</v>
      </c>
      <c r="F99" s="17">
        <v>310</v>
      </c>
    </row>
    <row r="100" spans="1:6" x14ac:dyDescent="0.25">
      <c r="A100" s="156"/>
      <c r="B100" s="26" t="s">
        <v>60</v>
      </c>
      <c r="C100" s="24" t="s">
        <v>135</v>
      </c>
      <c r="D100" s="19">
        <v>862011</v>
      </c>
      <c r="E100" s="16">
        <v>47</v>
      </c>
      <c r="F100" s="17">
        <v>470</v>
      </c>
    </row>
    <row r="101" spans="1:6" x14ac:dyDescent="0.25">
      <c r="A101" s="156"/>
      <c r="B101" s="26" t="s">
        <v>63</v>
      </c>
      <c r="C101" s="24"/>
      <c r="D101" s="20"/>
      <c r="E101" s="16"/>
      <c r="F101" s="17"/>
    </row>
    <row r="102" spans="1:6" x14ac:dyDescent="0.25">
      <c r="A102" s="156"/>
      <c r="B102" s="26" t="s">
        <v>64</v>
      </c>
      <c r="C102" s="24"/>
      <c r="D102" s="20"/>
      <c r="E102" s="16"/>
      <c r="F102" s="17"/>
    </row>
    <row r="103" spans="1:6" x14ac:dyDescent="0.25">
      <c r="A103" s="156" t="s">
        <v>38</v>
      </c>
      <c r="B103" s="26" t="s">
        <v>16</v>
      </c>
      <c r="C103" s="24" t="s">
        <v>136</v>
      </c>
      <c r="D103" s="19">
        <v>3027092</v>
      </c>
      <c r="E103" s="16">
        <v>41</v>
      </c>
      <c r="F103" s="17">
        <v>410</v>
      </c>
    </row>
    <row r="104" spans="1:6" x14ac:dyDescent="0.25">
      <c r="A104" s="156"/>
      <c r="B104" s="26"/>
      <c r="C104" s="24" t="s">
        <v>137</v>
      </c>
      <c r="D104" s="19">
        <v>3016032</v>
      </c>
      <c r="E104" s="16">
        <v>41</v>
      </c>
      <c r="F104" s="17">
        <v>410</v>
      </c>
    </row>
    <row r="105" spans="1:6" x14ac:dyDescent="0.25">
      <c r="A105" s="156"/>
      <c r="B105" s="26"/>
      <c r="C105" s="24" t="s">
        <v>138</v>
      </c>
      <c r="D105" s="19">
        <v>3028072</v>
      </c>
      <c r="E105" s="16">
        <v>41</v>
      </c>
      <c r="F105" s="17">
        <v>410</v>
      </c>
    </row>
    <row r="106" spans="1:6" x14ac:dyDescent="0.25">
      <c r="A106" s="156"/>
      <c r="B106" s="26"/>
      <c r="C106" s="24" t="s">
        <v>139</v>
      </c>
      <c r="D106" s="19">
        <v>3011032</v>
      </c>
      <c r="E106" s="16">
        <v>41</v>
      </c>
      <c r="F106" s="17">
        <v>410</v>
      </c>
    </row>
    <row r="107" spans="1:6" x14ac:dyDescent="0.25">
      <c r="A107" s="156"/>
      <c r="B107" s="26" t="s">
        <v>54</v>
      </c>
      <c r="C107" s="24" t="s">
        <v>140</v>
      </c>
      <c r="D107" s="19">
        <v>3030034</v>
      </c>
      <c r="E107" s="16">
        <v>42</v>
      </c>
      <c r="F107" s="17">
        <v>420</v>
      </c>
    </row>
    <row r="108" spans="1:6" x14ac:dyDescent="0.25">
      <c r="A108" s="156"/>
      <c r="B108" s="26"/>
      <c r="C108" s="24" t="s">
        <v>141</v>
      </c>
      <c r="D108" s="19">
        <v>3001011</v>
      </c>
      <c r="E108" s="16">
        <v>43</v>
      </c>
      <c r="F108" s="17">
        <v>430</v>
      </c>
    </row>
    <row r="109" spans="1:6" x14ac:dyDescent="0.25">
      <c r="A109" s="156"/>
      <c r="B109" s="26" t="s">
        <v>56</v>
      </c>
      <c r="C109" s="24" t="s">
        <v>142</v>
      </c>
      <c r="D109" s="19">
        <v>3021011</v>
      </c>
      <c r="E109" s="16">
        <v>43</v>
      </c>
      <c r="F109" s="17">
        <v>430</v>
      </c>
    </row>
    <row r="110" spans="1:6" x14ac:dyDescent="0.25">
      <c r="A110" s="156"/>
      <c r="B110" s="26" t="s">
        <v>60</v>
      </c>
      <c r="C110" s="24" t="s">
        <v>143</v>
      </c>
      <c r="D110" s="19">
        <v>3061011</v>
      </c>
      <c r="E110" s="16">
        <v>41</v>
      </c>
      <c r="F110" s="17">
        <v>410</v>
      </c>
    </row>
    <row r="111" spans="1:6" x14ac:dyDescent="0.25">
      <c r="A111" s="156"/>
      <c r="B111" s="26"/>
      <c r="C111" s="24" t="s">
        <v>144</v>
      </c>
      <c r="D111" s="19">
        <v>3063011</v>
      </c>
      <c r="E111" s="16">
        <v>42</v>
      </c>
      <c r="F111" s="17">
        <v>420</v>
      </c>
    </row>
    <row r="112" spans="1:6" x14ac:dyDescent="0.25">
      <c r="A112" s="156"/>
      <c r="B112" s="26" t="s">
        <v>63</v>
      </c>
      <c r="C112" s="24"/>
      <c r="D112" s="20"/>
      <c r="E112" s="16"/>
      <c r="F112" s="17"/>
    </row>
    <row r="113" spans="1:6" x14ac:dyDescent="0.25">
      <c r="A113" s="156"/>
      <c r="B113" s="26" t="s">
        <v>64</v>
      </c>
      <c r="C113" s="24" t="s">
        <v>145</v>
      </c>
      <c r="D113" s="19">
        <v>3064011</v>
      </c>
      <c r="E113" s="16">
        <v>103</v>
      </c>
      <c r="F113" s="17">
        <v>1030</v>
      </c>
    </row>
    <row r="114" spans="1:6" x14ac:dyDescent="0.25">
      <c r="A114" s="156" t="s">
        <v>36</v>
      </c>
      <c r="B114" s="26" t="s">
        <v>16</v>
      </c>
      <c r="C114" s="24" t="s">
        <v>146</v>
      </c>
      <c r="D114" s="19">
        <v>2601015</v>
      </c>
      <c r="E114" s="16">
        <v>49</v>
      </c>
      <c r="F114" s="17">
        <v>490</v>
      </c>
    </row>
    <row r="115" spans="1:6" x14ac:dyDescent="0.25">
      <c r="A115" s="156"/>
      <c r="B115" s="26"/>
      <c r="C115" s="24" t="s">
        <v>147</v>
      </c>
      <c r="D115" s="19">
        <v>2601082</v>
      </c>
      <c r="E115" s="16">
        <v>49</v>
      </c>
      <c r="F115" s="17">
        <v>490</v>
      </c>
    </row>
    <row r="116" spans="1:6" x14ac:dyDescent="0.25">
      <c r="A116" s="156"/>
      <c r="B116" s="26" t="s">
        <v>54</v>
      </c>
      <c r="C116" s="24" t="s">
        <v>148</v>
      </c>
      <c r="D116" s="19">
        <v>2603034</v>
      </c>
      <c r="E116" s="16">
        <v>41</v>
      </c>
      <c r="F116" s="17">
        <v>410</v>
      </c>
    </row>
    <row r="117" spans="1:6" x14ac:dyDescent="0.25">
      <c r="A117" s="156"/>
      <c r="B117" s="26" t="s">
        <v>56</v>
      </c>
      <c r="C117" s="24"/>
      <c r="D117" s="20"/>
      <c r="E117" s="16"/>
      <c r="F117" s="17"/>
    </row>
    <row r="118" spans="1:6" x14ac:dyDescent="0.25">
      <c r="A118" s="156"/>
      <c r="B118" s="26" t="s">
        <v>60</v>
      </c>
      <c r="C118" s="24" t="s">
        <v>149</v>
      </c>
      <c r="D118" s="19">
        <v>2607011</v>
      </c>
      <c r="E118" s="16">
        <v>31</v>
      </c>
      <c r="F118" s="17">
        <v>310</v>
      </c>
    </row>
    <row r="119" spans="1:6" x14ac:dyDescent="0.25">
      <c r="A119" s="156"/>
      <c r="B119" s="26"/>
      <c r="C119" s="24" t="s">
        <v>150</v>
      </c>
      <c r="D119" s="19">
        <v>2661011</v>
      </c>
      <c r="E119" s="16">
        <v>32</v>
      </c>
      <c r="F119" s="17">
        <v>320</v>
      </c>
    </row>
    <row r="120" spans="1:6" x14ac:dyDescent="0.25">
      <c r="A120" s="156"/>
      <c r="B120" s="26" t="s">
        <v>63</v>
      </c>
      <c r="C120" s="24"/>
      <c r="D120" s="20"/>
      <c r="E120" s="16"/>
      <c r="F120" s="17"/>
    </row>
    <row r="121" spans="1:6" x14ac:dyDescent="0.25">
      <c r="A121" s="156"/>
      <c r="B121" s="26" t="s">
        <v>64</v>
      </c>
      <c r="C121" s="24"/>
      <c r="D121" s="20"/>
      <c r="E121" s="16"/>
      <c r="F121" s="17"/>
    </row>
    <row r="122" spans="1:6" x14ac:dyDescent="0.25">
      <c r="A122" s="156" t="s">
        <v>32</v>
      </c>
      <c r="B122" s="156" t="s">
        <v>16</v>
      </c>
      <c r="C122" s="16" t="s">
        <v>151</v>
      </c>
      <c r="D122" s="22">
        <v>1807025</v>
      </c>
      <c r="E122" s="16">
        <v>40</v>
      </c>
      <c r="F122" s="17">
        <v>400</v>
      </c>
    </row>
    <row r="123" spans="1:6" x14ac:dyDescent="0.25">
      <c r="A123" s="156"/>
      <c r="B123" s="156"/>
      <c r="C123" s="16" t="s">
        <v>152</v>
      </c>
      <c r="D123" s="22">
        <v>1805022</v>
      </c>
      <c r="E123" s="16">
        <v>41</v>
      </c>
      <c r="F123" s="17">
        <v>410</v>
      </c>
    </row>
    <row r="124" spans="1:6" x14ac:dyDescent="0.25">
      <c r="A124" s="156"/>
      <c r="B124" s="156"/>
      <c r="C124" s="16" t="s">
        <v>153</v>
      </c>
      <c r="D124" s="22">
        <v>1806052</v>
      </c>
      <c r="E124" s="16">
        <v>41</v>
      </c>
      <c r="F124" s="17">
        <v>410</v>
      </c>
    </row>
    <row r="125" spans="1:6" x14ac:dyDescent="0.25">
      <c r="A125" s="156"/>
      <c r="B125" s="156"/>
      <c r="C125" s="16" t="s">
        <v>154</v>
      </c>
      <c r="D125" s="22">
        <v>1817052</v>
      </c>
      <c r="E125" s="16">
        <v>41</v>
      </c>
      <c r="F125" s="17">
        <v>410</v>
      </c>
    </row>
    <row r="126" spans="1:6" x14ac:dyDescent="0.25">
      <c r="A126" s="156"/>
      <c r="B126" s="156" t="s">
        <v>54</v>
      </c>
      <c r="C126" s="16" t="s">
        <v>155</v>
      </c>
      <c r="D126" s="22">
        <v>1810011</v>
      </c>
      <c r="E126" s="16">
        <v>39</v>
      </c>
      <c r="F126" s="17">
        <v>390</v>
      </c>
    </row>
    <row r="127" spans="1:6" x14ac:dyDescent="0.25">
      <c r="A127" s="156"/>
      <c r="B127" s="156"/>
      <c r="C127" s="16" t="s">
        <v>156</v>
      </c>
      <c r="D127" s="22">
        <v>1816024</v>
      </c>
      <c r="E127" s="16">
        <v>40</v>
      </c>
      <c r="F127" s="17">
        <v>400</v>
      </c>
    </row>
    <row r="128" spans="1:6" x14ac:dyDescent="0.25">
      <c r="A128" s="156"/>
      <c r="B128" s="18" t="s">
        <v>56</v>
      </c>
      <c r="C128" s="16"/>
      <c r="D128" s="16"/>
      <c r="E128" s="16"/>
      <c r="F128" s="17"/>
    </row>
    <row r="129" spans="1:6" x14ac:dyDescent="0.25">
      <c r="A129" s="156"/>
      <c r="B129" s="156" t="s">
        <v>60</v>
      </c>
      <c r="C129" s="16" t="s">
        <v>157</v>
      </c>
      <c r="D129" s="22">
        <v>1863011</v>
      </c>
      <c r="E129" s="16">
        <v>31</v>
      </c>
      <c r="F129" s="17">
        <v>310</v>
      </c>
    </row>
    <row r="130" spans="1:6" x14ac:dyDescent="0.25">
      <c r="A130" s="156"/>
      <c r="B130" s="156"/>
      <c r="C130" s="16" t="s">
        <v>158</v>
      </c>
      <c r="D130" s="22">
        <v>1811011</v>
      </c>
      <c r="E130" s="16">
        <v>32</v>
      </c>
      <c r="F130" s="17">
        <v>320</v>
      </c>
    </row>
    <row r="131" spans="1:6" x14ac:dyDescent="0.25">
      <c r="A131" s="156"/>
      <c r="B131" s="18" t="s">
        <v>63</v>
      </c>
      <c r="C131" s="16"/>
      <c r="D131" s="16"/>
      <c r="E131" s="16"/>
      <c r="F131" s="17"/>
    </row>
    <row r="132" spans="1:6" x14ac:dyDescent="0.25">
      <c r="A132" s="156"/>
      <c r="B132" s="18" t="s">
        <v>64</v>
      </c>
      <c r="C132" s="16"/>
      <c r="D132" s="16"/>
      <c r="E132" s="16"/>
      <c r="F132" s="17"/>
    </row>
    <row r="133" spans="1:6" x14ac:dyDescent="0.25">
      <c r="A133" s="156" t="s">
        <v>33</v>
      </c>
      <c r="B133" s="156" t="s">
        <v>16</v>
      </c>
      <c r="C133" s="16" t="s">
        <v>159</v>
      </c>
      <c r="D133" s="22">
        <v>2002095</v>
      </c>
      <c r="E133" s="16">
        <v>35</v>
      </c>
      <c r="F133" s="17">
        <v>350</v>
      </c>
    </row>
    <row r="134" spans="1:6" x14ac:dyDescent="0.25">
      <c r="A134" s="156"/>
      <c r="B134" s="156"/>
      <c r="C134" s="16" t="s">
        <v>160</v>
      </c>
      <c r="D134" s="22">
        <v>2001022</v>
      </c>
      <c r="E134" s="16">
        <v>36</v>
      </c>
      <c r="F134" s="17">
        <v>360</v>
      </c>
    </row>
    <row r="135" spans="1:6" x14ac:dyDescent="0.25">
      <c r="A135" s="156"/>
      <c r="B135" s="18" t="s">
        <v>54</v>
      </c>
      <c r="C135" s="16"/>
      <c r="D135" s="16"/>
      <c r="E135" s="16"/>
      <c r="F135" s="17"/>
    </row>
    <row r="136" spans="1:6" x14ac:dyDescent="0.25">
      <c r="A136" s="156"/>
      <c r="B136" s="18" t="s">
        <v>56</v>
      </c>
      <c r="C136" s="16" t="s">
        <v>161</v>
      </c>
      <c r="D136" s="22">
        <v>2005011</v>
      </c>
      <c r="E136" s="16">
        <v>45</v>
      </c>
      <c r="F136" s="17">
        <v>450</v>
      </c>
    </row>
    <row r="137" spans="1:6" x14ac:dyDescent="0.25">
      <c r="A137" s="156"/>
      <c r="B137" s="18" t="s">
        <v>60</v>
      </c>
      <c r="C137" s="16" t="s">
        <v>162</v>
      </c>
      <c r="D137" s="22">
        <v>2063011</v>
      </c>
      <c r="E137" s="16">
        <v>19</v>
      </c>
      <c r="F137" s="17">
        <v>190</v>
      </c>
    </row>
    <row r="138" spans="1:6" x14ac:dyDescent="0.25">
      <c r="A138" s="156"/>
      <c r="B138" s="18" t="s">
        <v>63</v>
      </c>
      <c r="C138" s="16" t="s">
        <v>163</v>
      </c>
      <c r="D138" s="22">
        <v>2061011</v>
      </c>
      <c r="E138" s="16">
        <v>48</v>
      </c>
      <c r="F138" s="17">
        <v>480</v>
      </c>
    </row>
    <row r="139" spans="1:6" x14ac:dyDescent="0.25">
      <c r="A139" s="156"/>
      <c r="B139" s="18" t="s">
        <v>64</v>
      </c>
      <c r="C139" s="16"/>
      <c r="D139" s="16"/>
      <c r="E139" s="16"/>
      <c r="F139" s="17"/>
    </row>
    <row r="140" spans="1:6" x14ac:dyDescent="0.25">
      <c r="A140" s="159" t="s">
        <v>31</v>
      </c>
      <c r="B140" s="156" t="s">
        <v>16</v>
      </c>
      <c r="C140" s="17" t="s">
        <v>168</v>
      </c>
      <c r="D140" s="17">
        <v>1606025</v>
      </c>
      <c r="E140" s="17">
        <v>34</v>
      </c>
      <c r="F140" s="17">
        <v>340</v>
      </c>
    </row>
    <row r="141" spans="1:6" x14ac:dyDescent="0.25">
      <c r="A141" s="159"/>
      <c r="B141" s="156"/>
      <c r="C141" s="17" t="s">
        <v>169</v>
      </c>
      <c r="D141" s="17">
        <v>1611012</v>
      </c>
      <c r="E141" s="17">
        <v>35</v>
      </c>
      <c r="F141" s="17">
        <v>350</v>
      </c>
    </row>
    <row r="142" spans="1:6" x14ac:dyDescent="0.25">
      <c r="A142" s="159"/>
      <c r="B142" s="18" t="s">
        <v>54</v>
      </c>
      <c r="C142" s="17"/>
      <c r="D142" s="17"/>
      <c r="E142" s="17"/>
      <c r="F142" s="17"/>
    </row>
    <row r="143" spans="1:6" x14ac:dyDescent="0.25">
      <c r="A143" s="159"/>
      <c r="B143" s="18" t="s">
        <v>56</v>
      </c>
      <c r="C143" s="17" t="s">
        <v>170</v>
      </c>
      <c r="D143" s="17">
        <v>1601011</v>
      </c>
      <c r="E143" s="17">
        <v>56</v>
      </c>
      <c r="F143" s="17">
        <v>560</v>
      </c>
    </row>
    <row r="144" spans="1:6" x14ac:dyDescent="0.25">
      <c r="A144" s="159"/>
      <c r="B144" s="18" t="s">
        <v>60</v>
      </c>
      <c r="C144" s="17" t="s">
        <v>171</v>
      </c>
      <c r="D144" s="17">
        <v>1661011</v>
      </c>
      <c r="E144" s="17">
        <v>35</v>
      </c>
      <c r="F144" s="17">
        <v>350</v>
      </c>
    </row>
    <row r="145" spans="1:6" x14ac:dyDescent="0.25">
      <c r="A145" s="159"/>
      <c r="B145" s="18" t="s">
        <v>63</v>
      </c>
      <c r="C145" s="17"/>
      <c r="D145" s="17"/>
      <c r="E145" s="17"/>
      <c r="F145" s="17"/>
    </row>
    <row r="146" spans="1:6" x14ac:dyDescent="0.25">
      <c r="A146" s="159"/>
      <c r="B146" s="18" t="s">
        <v>64</v>
      </c>
      <c r="C146" s="17"/>
      <c r="D146" s="17"/>
      <c r="E146" s="17"/>
      <c r="F146" s="17"/>
    </row>
    <row r="147" spans="1:6" x14ac:dyDescent="0.25">
      <c r="A147" s="159" t="s">
        <v>26</v>
      </c>
      <c r="B147" s="156" t="s">
        <v>16</v>
      </c>
      <c r="C147" s="21" t="s">
        <v>172</v>
      </c>
      <c r="D147" s="17">
        <v>605065</v>
      </c>
      <c r="E147" s="17">
        <v>37</v>
      </c>
      <c r="F147" s="17">
        <v>370</v>
      </c>
    </row>
    <row r="148" spans="1:6" x14ac:dyDescent="0.25">
      <c r="A148" s="159"/>
      <c r="B148" s="156"/>
      <c r="C148" s="21" t="s">
        <v>173</v>
      </c>
      <c r="D148" s="17">
        <v>613022</v>
      </c>
      <c r="E148" s="17">
        <v>36</v>
      </c>
      <c r="F148" s="17">
        <v>360</v>
      </c>
    </row>
    <row r="149" spans="1:6" x14ac:dyDescent="0.25">
      <c r="A149" s="159"/>
      <c r="B149" s="156"/>
      <c r="C149" s="21" t="s">
        <v>174</v>
      </c>
      <c r="D149" s="17">
        <v>609102</v>
      </c>
      <c r="E149" s="17">
        <v>36</v>
      </c>
      <c r="F149" s="17">
        <v>360</v>
      </c>
    </row>
    <row r="150" spans="1:6" x14ac:dyDescent="0.25">
      <c r="A150" s="159"/>
      <c r="B150" s="156"/>
      <c r="C150" s="21" t="s">
        <v>175</v>
      </c>
      <c r="D150" s="17">
        <v>620082</v>
      </c>
      <c r="E150" s="17">
        <v>37</v>
      </c>
      <c r="F150" s="17">
        <v>370</v>
      </c>
    </row>
    <row r="151" spans="1:6" x14ac:dyDescent="0.25">
      <c r="A151" s="159"/>
      <c r="B151" s="156"/>
      <c r="C151" s="21" t="s">
        <v>176</v>
      </c>
      <c r="D151" s="17">
        <v>609022</v>
      </c>
      <c r="E151" s="17">
        <v>36</v>
      </c>
      <c r="F151" s="17">
        <v>360</v>
      </c>
    </row>
    <row r="152" spans="1:6" x14ac:dyDescent="0.25">
      <c r="A152" s="159"/>
      <c r="B152" s="18" t="s">
        <v>54</v>
      </c>
      <c r="C152" s="17" t="s">
        <v>177</v>
      </c>
      <c r="D152" s="17">
        <v>619011</v>
      </c>
      <c r="E152" s="17">
        <v>39</v>
      </c>
      <c r="F152" s="17">
        <v>390</v>
      </c>
    </row>
    <row r="153" spans="1:6" x14ac:dyDescent="0.25">
      <c r="A153" s="159"/>
      <c r="B153" s="18" t="s">
        <v>56</v>
      </c>
      <c r="C153" s="17" t="s">
        <v>178</v>
      </c>
      <c r="D153" s="17">
        <v>617011</v>
      </c>
      <c r="E153" s="17">
        <v>39</v>
      </c>
      <c r="F153" s="17">
        <v>390</v>
      </c>
    </row>
    <row r="154" spans="1:6" x14ac:dyDescent="0.25">
      <c r="A154" s="159"/>
      <c r="B154" s="18" t="s">
        <v>60</v>
      </c>
      <c r="C154" s="17" t="s">
        <v>179</v>
      </c>
      <c r="D154" s="17">
        <v>664011</v>
      </c>
      <c r="E154" s="17">
        <v>31</v>
      </c>
      <c r="F154" s="17">
        <v>310</v>
      </c>
    </row>
    <row r="155" spans="1:6" x14ac:dyDescent="0.25">
      <c r="A155" s="159"/>
      <c r="B155" s="18" t="s">
        <v>63</v>
      </c>
      <c r="C155" s="17" t="s">
        <v>180</v>
      </c>
      <c r="D155" s="17">
        <v>663011</v>
      </c>
      <c r="E155" s="17">
        <v>62</v>
      </c>
      <c r="F155" s="17">
        <v>620</v>
      </c>
    </row>
    <row r="156" spans="1:6" x14ac:dyDescent="0.25">
      <c r="A156" s="159"/>
      <c r="B156" s="18" t="s">
        <v>64</v>
      </c>
      <c r="C156" s="17"/>
      <c r="D156" s="17"/>
      <c r="E156" s="17"/>
      <c r="F156" s="17"/>
    </row>
  </sheetData>
  <autoFilter ref="A1:F156"/>
  <mergeCells count="41">
    <mergeCell ref="B9:B10"/>
    <mergeCell ref="B15:B16"/>
    <mergeCell ref="A2:A12"/>
    <mergeCell ref="B2:B4"/>
    <mergeCell ref="B6:B8"/>
    <mergeCell ref="B140:B141"/>
    <mergeCell ref="B147:B151"/>
    <mergeCell ref="A140:A146"/>
    <mergeCell ref="A147:A156"/>
    <mergeCell ref="A133:A139"/>
    <mergeCell ref="B133:B134"/>
    <mergeCell ref="B122:B125"/>
    <mergeCell ref="B126:B127"/>
    <mergeCell ref="B129:B130"/>
    <mergeCell ref="A122:A132"/>
    <mergeCell ref="A114:A121"/>
    <mergeCell ref="A103:A113"/>
    <mergeCell ref="A96:A102"/>
    <mergeCell ref="A89:A95"/>
    <mergeCell ref="A77:A88"/>
    <mergeCell ref="B77:B82"/>
    <mergeCell ref="B83:B84"/>
    <mergeCell ref="A59:A76"/>
    <mergeCell ref="B59:B62"/>
    <mergeCell ref="B64:B66"/>
    <mergeCell ref="B74:B75"/>
    <mergeCell ref="B67:B73"/>
    <mergeCell ref="A46:A58"/>
    <mergeCell ref="B46:B51"/>
    <mergeCell ref="B52:B53"/>
    <mergeCell ref="B54:B55"/>
    <mergeCell ref="A31:A36"/>
    <mergeCell ref="A37:A45"/>
    <mergeCell ref="B37:B39"/>
    <mergeCell ref="B41:B42"/>
    <mergeCell ref="A22:A30"/>
    <mergeCell ref="B22:B24"/>
    <mergeCell ref="B25:B26"/>
    <mergeCell ref="A13:A21"/>
    <mergeCell ref="B13:B14"/>
    <mergeCell ref="B19:B20"/>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 wyceny</vt:lpstr>
      <vt:lpstr>zał 1 - lata realizacji</vt:lpstr>
      <vt:lpstr>zał 2</vt:lpstr>
      <vt:lpstr>zał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Asia</cp:lastModifiedBy>
  <cp:lastPrinted>2018-06-25T06:49:55Z</cp:lastPrinted>
  <dcterms:created xsi:type="dcterms:W3CDTF">2018-01-25T12:46:16Z</dcterms:created>
  <dcterms:modified xsi:type="dcterms:W3CDTF">2018-07-20T11:34:43Z</dcterms:modified>
</cp:coreProperties>
</file>